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Ажил\2024\Санхүүжилт\Веб\"/>
    </mc:Choice>
  </mc:AlternateContent>
  <xr:revisionPtr revIDLastSave="0" documentId="13_ncr:1_{404F3C9E-DE0B-4BCF-821A-E59B33DF9833}" xr6:coauthVersionLast="47" xr6:coauthVersionMax="47" xr10:uidLastSave="{00000000-0000-0000-0000-000000000000}"/>
  <bookViews>
    <workbookView xWindow="28680" yWindow="2670" windowWidth="21840" windowHeight="13140" xr2:uid="{00000000-000D-0000-FFFF-FFFF00000000}"/>
  </bookViews>
  <sheets>
    <sheet name="Нэгтгэл" sheetId="1" r:id="rId1"/>
  </sheets>
  <definedNames>
    <definedName name="_xlnm.Print_Area" localSheetId="0">Нэгтгэл!$A$2:$G$155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6" i="1" l="1"/>
  <c r="G165" i="1"/>
  <c r="G164" i="1"/>
  <c r="G163" i="1"/>
  <c r="G162" i="1"/>
  <c r="G160" i="1"/>
  <c r="G159" i="1"/>
  <c r="G158" i="1"/>
  <c r="E160" i="1"/>
  <c r="E159" i="1"/>
  <c r="F159" i="1"/>
  <c r="F167" i="1" s="1"/>
  <c r="D167" i="1"/>
  <c r="F160" i="1"/>
  <c r="C167" i="1"/>
  <c r="C27" i="1"/>
  <c r="E167" i="1"/>
  <c r="G167" i="1" l="1"/>
  <c r="G161" i="1"/>
  <c r="F51" i="1" l="1"/>
  <c r="G38" i="1"/>
  <c r="E27" i="1"/>
  <c r="F27" i="1"/>
  <c r="G49" i="1"/>
  <c r="G46" i="1"/>
  <c r="G43" i="1"/>
  <c r="G154" i="1" l="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C155" i="1"/>
  <c r="G73" i="1"/>
  <c r="G72" i="1"/>
  <c r="G65" i="1"/>
  <c r="G64" i="1"/>
  <c r="G62" i="1"/>
  <c r="G61" i="1"/>
  <c r="G59" i="1"/>
  <c r="G58" i="1"/>
  <c r="G30" i="1"/>
  <c r="G31" i="1"/>
  <c r="G32" i="1"/>
  <c r="G33" i="1"/>
  <c r="G34" i="1"/>
  <c r="G35" i="1"/>
  <c r="G36" i="1"/>
  <c r="G37" i="1"/>
  <c r="G39" i="1"/>
  <c r="G40" i="1"/>
  <c r="G41" i="1"/>
  <c r="G44" i="1"/>
  <c r="G45" i="1"/>
  <c r="G50" i="1"/>
  <c r="G13" i="1"/>
  <c r="G14" i="1"/>
  <c r="G15" i="1"/>
  <c r="G16" i="1"/>
  <c r="G17" i="1"/>
  <c r="G20" i="1"/>
  <c r="G21" i="1"/>
  <c r="G22" i="1"/>
  <c r="G25" i="1"/>
  <c r="G68" i="1" l="1"/>
  <c r="G67" i="1"/>
  <c r="G63" i="1"/>
  <c r="F155" i="1" l="1"/>
  <c r="G71" i="1"/>
  <c r="G66" i="1"/>
  <c r="G55" i="1"/>
  <c r="G12" i="1"/>
  <c r="G11" i="1"/>
  <c r="G6" i="1"/>
  <c r="G60" i="1" l="1"/>
  <c r="D155" i="1" l="1"/>
  <c r="G29" i="1"/>
  <c r="C51" i="1"/>
  <c r="G51" i="1" s="1"/>
  <c r="D27" i="1"/>
  <c r="E51" i="1"/>
  <c r="D51" i="1"/>
  <c r="G57" i="1"/>
  <c r="G27" i="1" l="1"/>
  <c r="G155" i="1" l="1"/>
  <c r="F75" i="1" l="1"/>
  <c r="E75" i="1" l="1"/>
  <c r="C75" i="1"/>
  <c r="G75" i="1" s="1"/>
</calcChain>
</file>

<file path=xl/sharedStrings.xml><?xml version="1.0" encoding="utf-8"?>
<sst xmlns="http://schemas.openxmlformats.org/spreadsheetml/2006/main" count="301" uniqueCount="249">
  <si>
    <t>/мянган төгрөг/</t>
  </si>
  <si>
    <t>Тухайн жилд худалдан авсан бараа, ажил, үйлчилгээний нэр төрөл, тоо хэмжээ, хүчин чадал</t>
  </si>
  <si>
    <t>Гүйцэтгэгч компани</t>
  </si>
  <si>
    <t>Гэрээний дүн</t>
  </si>
  <si>
    <t>Санхүүжилт</t>
  </si>
  <si>
    <t>Санхүүжилтийн хувь</t>
  </si>
  <si>
    <t>Орон нутгийн төсвийн хөрөнгө оруулалт</t>
  </si>
  <si>
    <t>Нийт дүн</t>
  </si>
  <si>
    <t>Их засвар</t>
  </si>
  <si>
    <t>д/д</t>
  </si>
  <si>
    <t>Аймгийн Орон нутгийн хөгжлийн сан</t>
  </si>
  <si>
    <t>Аймгийн баяр наадмын зардал</t>
  </si>
  <si>
    <t>Густокек ХХК</t>
  </si>
  <si>
    <t>Байгаль хамгаалах сан</t>
  </si>
  <si>
    <t>Байгаль хамгаалах сангийн үйл ажиллагааны зардал</t>
  </si>
  <si>
    <t>Байгалийн гамшгийн эрсдэлийг бууруулах арга хэмжээний зардал</t>
  </si>
  <si>
    <t>Ханжаргалант худалдааны төвөөс Хаан банк хүртэл явган зам шинээр барих (Булган сум)</t>
  </si>
  <si>
    <t>Гурванбулаг сумын ЗДТГ-ын барилгын засвар</t>
  </si>
  <si>
    <t>18 дугаар байр хүртэлх чиглэлийн шугамын шинэчлэл (Булган сум)</t>
  </si>
  <si>
    <t>Музейн барилгын засвар</t>
  </si>
  <si>
    <t>Сургуулийн барилгын засвар (Хишиг-Өндөр сум)</t>
  </si>
  <si>
    <t>Багандант ХХК</t>
  </si>
  <si>
    <t>Цац эрчис ХХК</t>
  </si>
  <si>
    <t>Эрин гүрэн ХХК</t>
  </si>
  <si>
    <t>Сумдын газар зүйн нэрийн тодруулалт, баталгаажуулах ажил (Баян-Агт, Булган, Гурванбулаг, Дашинчилэн, Орхон, Тэшиг, Хангал, Хишиг-Өндөр, Хутаг-Өндөр)</t>
  </si>
  <si>
    <t>АЗДТГ</t>
  </si>
  <si>
    <t>Сумын төвийн хатуу хучилттай авто зам барих ажлын үргэлжлэл (Тэшиг сум)</t>
  </si>
  <si>
    <t>Хүнс, хөдөө аж ахуйн газрын суудлын автомашин</t>
  </si>
  <si>
    <t>Аймгийн татварын хэлтсийн тоног төхөөрөмж, техник хэрэгсэл</t>
  </si>
  <si>
    <t>Эрүүл мэндийн даатгалын хэлтсийн техник хэрэгсэл</t>
  </si>
  <si>
    <t>"Жаргалант" хүүхдийн зуслангийн захиргаа аж ахуй, гал тогооны барилгын тоног төхөөрөмж</t>
  </si>
  <si>
    <t>Драйгер баталгаажуулах болон пестицид тодорхойлох эталон тоног төхөөрөмж</t>
  </si>
  <si>
    <t>Санхүүгийн хяналт, дотоод аудитын албаны автомашин</t>
  </si>
  <si>
    <t>Ахмадын амралт, сувиллын эмчилгээ сувилгааны тоног төхөөрөмж</t>
  </si>
  <si>
    <t>Усан шүүлтүүртэй халаалтын тогоо шинэчлэх 1,8мвт (Хутаг-Өндөр сум)</t>
  </si>
  <si>
    <t xml:space="preserve">Аймгийн Засаг даргын тамгын газрын лифтний тоноглол, засвар </t>
  </si>
  <si>
    <t>Соёлын үйлчилгээг үзүүлэхэд шаардагдах автомашин (Булган сумын Соёлын ордон)</t>
  </si>
  <si>
    <t>Хөгжлийн бэрхшээлтэй иргэний эрүүл мэндийн үзлэгийн өрөөний тохижилт, тоног төхөөрөмж (Булган сум)</t>
  </si>
  <si>
    <t>Түр хамгаалах байрны тоног төхөөрөмж, тохижилт (Булган сум)</t>
  </si>
  <si>
    <t>ЕБС-ийн цахим танхим тохижуулах (Бугат, Сэлэнгэ, Баян-Агт, Сайхан сумын Ерөнхий боловсролын сургууль)</t>
  </si>
  <si>
    <t>2024 онд санхүүжүүлэх /хуулиар батлагдсан/</t>
  </si>
  <si>
    <t>Санбум ХХК</t>
  </si>
  <si>
    <t>Биеийн тамир спортын газрын "Б" заалны их засвар</t>
  </si>
  <si>
    <t>Булган сумын Соёл амралтын цэцэрлэгт хүрээлэнгийн спорт тоглоомын барилгын засвар (Булган, Булган сум)</t>
  </si>
  <si>
    <t>Соёлын төвийн барилгын их засвар (Орхон сум)</t>
  </si>
  <si>
    <t>Аймгийн нөөцийн тэжээлийн агуулахын засвар, тохижилт (Булган сум)</t>
  </si>
  <si>
    <t xml:space="preserve">Аймгийн Засаг даргын тамгын газрын барилгын дээврийн засвар </t>
  </si>
  <si>
    <t xml:space="preserve">Нэгдсэн эмнэлгийн гадна зам талбайн засвар, арчлалт </t>
  </si>
  <si>
    <t>Эрүүл мэндийн төвийн засвар (Хутаг-Өндөр сум)</t>
  </si>
  <si>
    <t>Иргэний танхимын сантехникийн засвар (Бугат сум)</t>
  </si>
  <si>
    <t>Ерөнхий боловсролын 1 дүгээр сургуулийн дотуур байрны цэвэр, бохир усны шугамын шинэчлэл (Булган сум)</t>
  </si>
  <si>
    <t>Төрийн албан хаагчийн байрны засвар (Баяннуур сум)</t>
  </si>
  <si>
    <t>Ахуйн үйлчилгээний барилгын гадна бохирын системийн угсралтын ажил (Гурванбулаг сум)</t>
  </si>
  <si>
    <t>Авто тээврийн үндэсний төвийн Булган салбарын барилгын засвар</t>
  </si>
  <si>
    <t>Соёлын төвийн барилгын их засварын үлдэгдэл санхүүжилт (Баяннуур сум)</t>
  </si>
  <si>
    <t>Эпо ХХК</t>
  </si>
  <si>
    <t>Булган мээж ХХК</t>
  </si>
  <si>
    <t>Төрийн болон хувийн хэвшлийн байгууллагууд, нийтийн орон сууцнуудыг ээлж дараатай халуун усны системд холбох (Булган сум)</t>
  </si>
  <si>
    <t>Сумын төвийн цахилгаан хангамжийн 0.4-10 кв-ын ЦДАШ-ын нэмэлт ажил (Баяннуур сум)</t>
  </si>
  <si>
    <t xml:space="preserve">Аймгийн ЗДТГ-ын лифт суурилуулах </t>
  </si>
  <si>
    <t>Дашинчилэн ЭМТ-ийн барилга (АХБ, орон нутгийн оролцооны хөрөнгө)</t>
  </si>
  <si>
    <t xml:space="preserve">Хөрөнгө оруулалтын ажлын зураг, төсөв, ТЭЗҮ боловсруулах </t>
  </si>
  <si>
    <t>Сумын төвийн хатуу хучилттай авто зам барих (Рашаант сум)</t>
  </si>
  <si>
    <t>Сумын төвийн гэрэлтүүлэг (Хутаг-Өндөр сум)</t>
  </si>
  <si>
    <t xml:space="preserve">Аймгийн Засаг даргын тамгын газрын барилгын  гадна засвар </t>
  </si>
  <si>
    <t>Сумын төвийн гэрэлтүүлэг (Рашаант сум)</t>
  </si>
  <si>
    <t>Сумын төвийн гэрэлтүүлэг (Сайхан сум)</t>
  </si>
  <si>
    <t>Гэр хороолол, гудамж зам талбайн гэрэлтүүлгийг нэмэгдүүлэх (Булган сум)</t>
  </si>
  <si>
    <t>Сургуулийн биеийн тамирын талбай байгуулах (Дашинчилэн сум)</t>
  </si>
  <si>
    <t>Эрүүл мэндийн төвийн барилгын засвар (Бугат сум)</t>
  </si>
  <si>
    <t>Нэгдсэн эмнэлгийн лифт, хүлээн авахын хэсгийн засвар, тоноглол (Булган сум)</t>
  </si>
  <si>
    <t>Сумын эрүүл мэндийн төвийн барилгын засвар (Могод сум)</t>
  </si>
  <si>
    <t>Соёл амралтын цэцэрлэгт хүрээлэнгийн тоглоомын засвар, шинэчлэлт (Булган сум)</t>
  </si>
  <si>
    <t>Алтаргана-2024 наадам зохион байгуулах зардал</t>
  </si>
  <si>
    <t>Усны эхийг бүрдүүлэгч ойн санг хамгаалах зорилгоор ойн хортны тэмцлийн ажил (10100 га, Баян-Агт сум, Хутаг-Өндөр сум)</t>
  </si>
  <si>
    <t>Цэвэр ус хангамжийн нэгдсэн систем шинээр байгуулах (Булган сум, 4-р баг)</t>
  </si>
  <si>
    <t>Цэвэр усны даралтат цамхаг шинээр барих 1-р шатны ажил (Хангал сум)</t>
  </si>
  <si>
    <t>Цэвэр усны даралтат цамхаг 2-р шатны ажил (Хангал сум)</t>
  </si>
  <si>
    <t>"Тэрбум" мод үндэсний хөдөлгөөний хүрээнд ойжуулалт (25 га, Хангал сум, Сэлэнгэ суманд 2023 оны намрын ойжуулалт нөхөн сэргээлтийн ажлын үлдэгдэл)</t>
  </si>
  <si>
    <t>Усны сан бүхий газрын хамгаалалтын бүсэд үерийн аюулаас урьдчилан сэргийлэх тэмдэгжүүлэлт хийх (200 ширхэг)</t>
  </si>
  <si>
    <t>Усны тоо бүртгэл, хөв цөөрөм байгуулах газрын судалгааны ажлыг зохион байгуулах</t>
  </si>
  <si>
    <t xml:space="preserve">Усны эхийг бүрдүүлэгч ойн санг хамгаалах зорилгоор Ойн хортны судалгааны ажил (800000 га, ой бүхий сумдад) </t>
  </si>
  <si>
    <t xml:space="preserve">Усны эхийг бүрдүүлэгч ойн санг хамгаалах зорилгоор ойн хортны тэмцлийн ажил (23500 га, Хутаг-Өндөр, Тэшиг, Хангал, Сайхан, Бугат, Орхон, Сэлэнгэ, Бүрэгхангай, Хишиг-Өндөр, Булган сумдад) </t>
  </si>
  <si>
    <t>Булган сумын 5 дугаар баг, 16, 17, 208 дугаар орон сууцны айл өрхөд хэрэгцээний халуун усны шугам татах (Булган сум)</t>
  </si>
  <si>
    <t>Доройтсон бэлчээрийн газрыг нөхөн сэргээх, ойн зурвасын усалгааны зориулалтаар шинээр худаг гаргах (Баяннуур, Рашаант, Дашинчилэн, Гурванбулаг, Могод, Сайхан, Баян-Агт, Хишиг-Өндөр, Бүрэгхангай, Орхон сум)</t>
  </si>
  <si>
    <t>Булган Мээж ОНӨХХК-ний харьяа цэвэрлэх байгууламжийн насос худалдан авах (3ш)</t>
  </si>
  <si>
    <t>Хүн ам, бэлчээрийн усан хангамжийг нэмэгдүүлэх зорилгоор шинээр худаг гаргах (Булган сум, 2ш)</t>
  </si>
  <si>
    <t>Цэвэр усны нөөц, усан хангамжийн угсралтын ажлын санхүүжилт (Бүрэгхангай сум)</t>
  </si>
  <si>
    <t>Усны нөөцийг бохирдлоос хамгаалах, зохистой ашиглах зорилгоор отоглох цэг байгуулах (Тэшиг сум, Харгал нуур)</t>
  </si>
  <si>
    <t>Цэвэр усны даралтат цамхаг барих 3-р шатны ажил (Хангал сум)</t>
  </si>
  <si>
    <t>Цэвэр усны шугам сүлжээний ажил (Сэлэнгэ сум)</t>
  </si>
  <si>
    <t>Цэвэр, бохир усны шугам сүлжээний өргөтгөл, шинэчлэл (Хангал сум, Хялганат тосгон)</t>
  </si>
  <si>
    <t>Цэвэр усны шугам сүлжээний 4 дүгээр шатны угсралтын ажил (Сайхан сум)</t>
  </si>
  <si>
    <t>Хүн амын ундны усны эх үүсвэр болон төв усан сангийн хамгаалалтын зурвасыг нэмэгдүүлж хашаажуулах (Булган сум)</t>
  </si>
  <si>
    <t>2022 онд хийгдсэн ойн зурвас, ойжуулалт нөхөн сэргээлтийн арчилгаа, хамгаалалтын зардал (104 га, Дашинчилэн, Баяннуур, Хутаг-Өндөр, Хишиг-Өндөр, Бүрэгхангай, Бугат,  Хангал, Сэлэнгэ, Орхон сумдад)</t>
  </si>
  <si>
    <t>Ойжуулалт нөхөн сэргээлт ажил хийх (37 га, Бугат, Хангал, Сэлэнгэ, Орхон, Хутаг-Өндөр)</t>
  </si>
  <si>
    <t>"Тэрбум" мод үндэсний хөдөлгөөний хүрээнд цөлжилт элсний нүүдлээс  хамгаалах зурвасын  ажил (12 га, Рашаант-3 га, Баяннуур-3 га, Гурванбулаг-3 га, Дашинчилэн-3 га)</t>
  </si>
  <si>
    <t xml:space="preserve">"Тэрбум" мод үндэсний хөдөлгөөний хүрээнд тарьц, суулгац ургуулсан, бойжуулсан нөхөн сэргээж хамгаалсан иргэн, ойн нөхөрлөл, аж ахуйн нэгжийг дэмжин ажиллах </t>
  </si>
  <si>
    <t>"Тэрбум" мод үндэсний хөдөлгөөний хүрээнд усалгааны систем суурилуулах (Гурванбулаг сум)</t>
  </si>
  <si>
    <t>Цөлжилт, элсний нүүдлийг тогтоон барих зорилгоор Рашаант суманд байгуулсан 2020, 2022 оны ойн зурваст механик хамгаалалт хийх (3га)</t>
  </si>
  <si>
    <t>Хөл газрын ургамалтай механик аргаар тэмцэх (Булган сум)</t>
  </si>
  <si>
    <t>Ойн таваарлаг чанарыг нэмэгдүүлэх зорилгоор насны I, II ангийн ойд арчилгааны огтлолт хийх (70 га, Бугат, Хишиг-Өндөр, Орхон, Хангал, Хутаг-Өндөр, Баян-Агт, Хангал, Сэлэнгэ сумдад)</t>
  </si>
  <si>
    <t xml:space="preserve">"Хожуул" төслийг хэрэгжүүлэх (Булган сум) </t>
  </si>
  <si>
    <t xml:space="preserve">Ой хээрийн түймрээс урьдчилан сэргийлэх сургалт </t>
  </si>
  <si>
    <t>Ой, хээрийн түймрээс урьдчилан сэргийлэх зорилгоор хамгаалалтын шороон зурвас байгуулах (64 га, Хутаг-Өндөр, Сэлэнгэ)</t>
  </si>
  <si>
    <t>Хушин ойн талбайд төлөв байдлын судалгаа хийх (Тэшиг, Сэлэнгэ, Хутаг-Өндөр, Бүрэгхангай, Бугат)</t>
  </si>
  <si>
    <t xml:space="preserve">Ой, хээрийн түймрээс урьдчилан сэргийлэх зорилгоор түймэр унтраах багаж хэрэгсэл авах (100 ширхэг үүргэвчин гал унтраагуур) </t>
  </si>
  <si>
    <t>Сум дундын ойн ангиуд үр түүх байнгын болон түр талбай байгуулж арчлах (30 га)</t>
  </si>
  <si>
    <t>Доройтсон хөрсийг хамгаалах, нөхөн сэргээх ногоон байгууламжийг нэмэгдүүлэх</t>
  </si>
  <si>
    <t>Байгалийн ургамлыг хамгаалах, хөрсний доройтлоос сэргийлэх зорилгоор Сансар 1, 2-р садны тохижилт (Булган сум)</t>
  </si>
  <si>
    <t>Байгаль орчныг хамгаалах, ногоон байгууламжийг нэмэгдүүлэх чиглэлээр соёл амралтын цэцэрлэгт хүрээлэнгийн тохижилт (Булган сум)</t>
  </si>
  <si>
    <t>Газрын хэвлийн хөрсөнд учруулсан хохирлыг мэргэжлийн байгууллагаар тогтоолгох (эргэн төлөгдөх нөхцөлтэйгөөр)</t>
  </si>
  <si>
    <t>Хог хаягдлыг цэвэрлэн зайлуулах "Цэвэр орчин” аян, иргэдэд нөлөөллийн ажлыг аймгийн хэмжээнд зохион байгуулах</t>
  </si>
  <si>
    <t>Аймгийн Эвент болон бусад арга хэмжээнүүдэд зориулан зөөврийн 00 нийлүүлэх (40 ширхэг)</t>
  </si>
  <si>
    <t>Сумдын төвлөрсөн хогийн цэгт ландфилын аргыг хэрэгжүүлэх жишиг зураг төcөв боловсруулах</t>
  </si>
  <si>
    <t>Хатуу хог хаягдлыг ангилан ялгах, боловсруулах зорилгоор хог түрж булах техник худалдан авах (Бугат, Тэшиг, Баян-Агт Орхон)</t>
  </si>
  <si>
    <t>Хатуу хог хаягдлыг ачиж, тээвэрлэх автомашин нийлүүлэх 2ш (Булган сум, Хангал сум)</t>
  </si>
  <si>
    <t>Бохир соруулах тоноглогдсон автомашин нийлүүлэх (Булган,  Баян-агт, Сэлэнгэ сум)</t>
  </si>
  <si>
    <t xml:space="preserve">Нэгдсэн эмнэлгийн аюултай хог хаягдлыг ариутган халдваргүйжүүлэх автоклав худалдан авах </t>
  </si>
  <si>
    <t>ЕБС, мэргэжлийн байгууллагуудын химийн лабораторид ашиглагдаж байсан устгах шаардлагатай химийн бодисыг мэргэжлийн байгууллагаар устгуулах</t>
  </si>
  <si>
    <t>Сумын төвийн айл өрхийг хог ангилах ялгах хогийн савтай болгох (Булган сум 200ш)</t>
  </si>
  <si>
    <t>Булган сумын төвлөрсөн хогийн цэгийн хог хаягдлыг дарж булах  ажлыг шат дараатай хэрэгжүүлэх (Булган сум)</t>
  </si>
  <si>
    <t>Ариутгах татуургын систем угсрах ажил (Баян-Агт сум)</t>
  </si>
  <si>
    <t>Бохир усны шугам сүлжээний угсралтын ажил (Сайхан сум)</t>
  </si>
  <si>
    <t>Хөрсний бохирдлыг бууруулах зорилгоор  био жорлон барих (Хутаг-Өндөр сум)</t>
  </si>
  <si>
    <t>Хөрсний бохирдлыг бууруулах зорилгоор шинэ суурьшлын бүсэд инженерийн шугам сүлжээ татах (Баян-Агт сум)</t>
  </si>
  <si>
    <t>Хөрсний бохирдлыг бууруулах зорилгоор  био жорлон барих (Баян-Агт сум)</t>
  </si>
  <si>
    <t>Дулаан хангамжийн угсралтын ажлын санхүүжилт (Бүрэгхангай сум)</t>
  </si>
  <si>
    <t>Хөрсний бохирдлыг бууруулах эко жорлон барих (Бүрэгхангай сум)</t>
  </si>
  <si>
    <t>Хог, зам цэвэрлэгээний тусгай зориулалтын техник авах (Хангал сум, Хялганат тосгон)</t>
  </si>
  <si>
    <t>Цаг агаарт зориудаар нөлөөлж хур тунадас оруулах 2 экспедиц</t>
  </si>
  <si>
    <t>Нэн ховор, ховор амьтдын тархац нутагт биотехникийн арга хэмжээ авах</t>
  </si>
  <si>
    <t xml:space="preserve">Байгаль орчны тэмдэглэлт өдрүүдэд иргэдэд зориулсан сургалт сурталчилгаа, нөлөөллийн ажлыг зохион байгуулах </t>
  </si>
  <si>
    <t>Аймгийн ерөнхий агнуур зохион байгуулалт, ан агнуурын менежментийн төлөвлөгөө шинэчлэн боловсруулах</t>
  </si>
  <si>
    <t>Аймгийн ерөнхий агнуур зохион байгуулалт, ан агнуурын менежментийн төлөвлөгөөний дагуу хүрэн баавгайг аюулгүй болгох, амьд баригч, зөөвөрлөгч тор хийлгэх</t>
  </si>
  <si>
    <t>Тарвага сэргээн нутагшуулах (Дашинчилэн сум)</t>
  </si>
  <si>
    <t>Аялал жуулчлалын эвент арга хэмжээг зохион байгуулах (Айраг өдөр, Айрагны баяр, Хангинахын шугуй шагайн тойром  ITM-2024)</t>
  </si>
  <si>
    <t xml:space="preserve">"Алтаргана-2024" наадмын орчны бохирдлын менежментийн ажлыг  зохион байгуулах </t>
  </si>
  <si>
    <t>Аймгийн аялал жуулчлалын  танилцуулга, газрын зураг англи, монгол хэлээр хэвлүүлэх, санамж, брошурыг 5 төрлөөр хэвлүүлэх</t>
  </si>
  <si>
    <t>Ойн хөнөөлт шавжаас урьдчилан сэргийлэх, хамгаалах, тэмцэх зорилгоор төвийн бүсийн сургалт зохион байгуулах</t>
  </si>
  <si>
    <t>Аялал жуулчлалын мастер төлөвлөгөөнд тодотгол хийх</t>
  </si>
  <si>
    <t>Хүүхэд залуучуудад экологийн боловсрол олгох ажлыг зохион байгуулах (1. Рашаант, Дашинчилэн, Гурванбулаг, Баяннуур 2.Бүрэгхангай, Хишиг-Өндөр, Могод, Орхон 3.Хангал, Сэлэнгэ, Хялганат, Бугат 4.Баян-Агт, Тэшиг, Хутаг-Өндөр, Сайхан, Булган)</t>
  </si>
  <si>
    <t>Байгаль орчны гэмт хэргээс урьдчилан сэргийлэх бүсчилсэн зөвлөгөөн зохион байгуулах</t>
  </si>
  <si>
    <t xml:space="preserve">Байгаль орчны багц хуулийн хэрэгжилтийг хангах хяналт шалгалт хийх (хууль бус мод бэлтгэл, ой, хээрийн түймэр, ан агнуур, хог хаягдал, орчны бохирдол, ус, рашаан нөөц ашиглах, ашигт малтмал, аялал жуулчлалын чиглэлээр үйл ажиллагаа эрхлэгч иргэн, аж ахуйн нэгжүүдэд хяналт үнэлгээ хийх </t>
  </si>
  <si>
    <t xml:space="preserve">"Тэрбум мод" үндэсний хөдөлгөөний хүрээнд үйл ажиллагааг эрчимжүүлэх ажлын хүрээнд 16 сум 1 тосгоны иргэдэд нөлөөллийн ажлыг зохион байгуулах. </t>
  </si>
  <si>
    <t>Авто замын сан</t>
  </si>
  <si>
    <t>Ургац тээврийн авто замын засвар</t>
  </si>
  <si>
    <t>Орон нутгийн чанартай авто замын засвар, арчлалт</t>
  </si>
  <si>
    <t>Байгалийн гамшгийн үеийн авто зам, замын байгууламжийн засвар</t>
  </si>
  <si>
    <t>Зам, тээврийн хяналтын төвийн зардал</t>
  </si>
  <si>
    <t>Сумын төвийн хатуу хучилттай авто зам барих ажлын үргэлжлэл (Бугат сум)</t>
  </si>
  <si>
    <t>Сумын төвийн хатуу хучилттай авто зам барих ажлын үргэлжлэл (Орхон сум)</t>
  </si>
  <si>
    <t>Сумын төвийн зам засвар, арчлалт (Хутаг-Өндөр сум)</t>
  </si>
  <si>
    <t>Булган сумын авто замын гэрлэн дохио шинээр тавих (ОБГ-ын уулзвар)</t>
  </si>
  <si>
    <t>ЭБЦТС</t>
  </si>
  <si>
    <t>2024онд санхүүжүүлэх /хуулиар батлагдсан/</t>
  </si>
  <si>
    <t>PС молл, Хантүм глобал ХХК</t>
  </si>
  <si>
    <t>Хурмастыг хүлэг ХХК</t>
  </si>
  <si>
    <t>Булган сум</t>
  </si>
  <si>
    <t>Хутаг-Өндөр сум, Бугат сум</t>
  </si>
  <si>
    <t>БОАЖГ</t>
  </si>
  <si>
    <t>Нарлаг хөхий</t>
  </si>
  <si>
    <t>Өвөлжөөн булаг ХХК</t>
  </si>
  <si>
    <t>Ай Ти Зон</t>
  </si>
  <si>
    <t>Тэбаса ХХК</t>
  </si>
  <si>
    <t>Санаа мед трейд ХХК</t>
  </si>
  <si>
    <t>Дансран дүвчин ХХК</t>
  </si>
  <si>
    <t>Сэмэ ХХК</t>
  </si>
  <si>
    <t>Бурхууд ХХК</t>
  </si>
  <si>
    <t>Сервис по семинс ХХК</t>
  </si>
  <si>
    <t>Тэнгэр хишиг ХХК</t>
  </si>
  <si>
    <t>Их оргил ой ХХК</t>
  </si>
  <si>
    <t>БОАЖГ, Элемент ХХК</t>
  </si>
  <si>
    <t xml:space="preserve">Арби элеваторс </t>
  </si>
  <si>
    <t>Баатар шүтээн уул ХХК, ОБГ, сумд</t>
  </si>
  <si>
    <t>АЗДТГ, БОАЖГ</t>
  </si>
  <si>
    <t>Энх-Алтаргана</t>
  </si>
  <si>
    <t>Булган сум ЗДТГ</t>
  </si>
  <si>
    <t>Сэнгүн констракшн ХХК</t>
  </si>
  <si>
    <t>Гурван уулын хишиг ХХК</t>
  </si>
  <si>
    <t xml:space="preserve"> Эрин гүрэн ХХК</t>
  </si>
  <si>
    <t>Баян-Өндөр булаг</t>
  </si>
  <si>
    <t>Бүлээн оргил ХХК</t>
  </si>
  <si>
    <t>Гранд форест ХХК, Ойн таксаци, Сайхан ойн төлөө ХХК</t>
  </si>
  <si>
    <t>Ингүүмэл зам ХХК</t>
  </si>
  <si>
    <t>Булган аймаг дахь Тагнуулын хэлтсийн алба хаагчдын орон сууцны төлбөр (2 ш орон сууц, 49.67 м2, 58.87м2)</t>
  </si>
  <si>
    <t>Цэвэр усан хагамжийн угсралтын ажлын дутуу санхүүжилт</t>
  </si>
  <si>
    <t>0.4 КВТ цахилгаан дамжуулах шугамын ажлын санхүүжилт (Баян-Агт сум)</t>
  </si>
  <si>
    <t>Сумын төвийн гэрэлтүүлэг (Баян-Агт )</t>
  </si>
  <si>
    <t>Усан сан, цэвэр усны шугамын шинэчлэлийн ажлын үргэлжлэл (Сэлэнгэ сум)</t>
  </si>
  <si>
    <t>Лед дэлгэц шинээр худалдаж авах (Баян-агт сум)</t>
  </si>
  <si>
    <t>Шуурхай мэдээллийн төвийн тоног төхөөрөмж (Булган сум )</t>
  </si>
  <si>
    <t>Махны хөргүүртэй зоорьны дутуу санхүүжилт (2010 онд гэрээ байгуулж 2017 онд хүлээлгэн өгсөн)</t>
  </si>
  <si>
    <t>Хишиг дулаан ХХК</t>
  </si>
  <si>
    <t xml:space="preserve">Пи Эс Си, Грийн химистри, Аръяма юнайтед ХХК </t>
  </si>
  <si>
    <t>Цэргийн албан хаагчдын орон сууцны засвар (Зэвсэгт хүчний 0234 дүгээр анги)</t>
  </si>
  <si>
    <t>ЕБСургуулийн сантехникийн засвар (Дашинчилэн сум )</t>
  </si>
  <si>
    <t>МСҮТ-ийн барилгын засварын орон нутгийн оролцооны хөрөнгө (Булган сум)</t>
  </si>
  <si>
    <t>Наадмын талбайн засвар (Сайхан сум)</t>
  </si>
  <si>
    <t>Хөгжимт жүжгийн театрын гадна дулаан, сантехникийн ажил (аймгийн Онцгой комиссын шийдвэрээр засварласан)</t>
  </si>
  <si>
    <t>Өвөлжөөн булаг, Соотон чоно ХХК</t>
  </si>
  <si>
    <t>Гурван уулын хишиг</t>
  </si>
  <si>
    <t>Энх алтаргана ХХК</t>
  </si>
  <si>
    <t>Ланд арч ХХК</t>
  </si>
  <si>
    <t>Соотон чоно ХХК</t>
  </si>
  <si>
    <t>Хүүхдийн Жаргалант зуслангийн гадна тохижилт, дулаан механик, сантехник, дотор заслын ажлын үлдэгдэл санхүүжилт</t>
  </si>
  <si>
    <t>Өвсний нөөц бүрдүүлэх</t>
  </si>
  <si>
    <t>Энх-Алтаргана ХХК</t>
  </si>
  <si>
    <t>Анд энерги ХХК</t>
  </si>
  <si>
    <t>Сайжрах шилтгээн ХХК</t>
  </si>
  <si>
    <t>Спэйшлтим ап ХХК</t>
  </si>
  <si>
    <t>Хяналтын пост барих (Зэд хантай бүтээлийн нуруу тусгай хамгаалалттай газрын захиргаа)</t>
  </si>
  <si>
    <t xml:space="preserve">Бохирлогдсон хөрсний судалгаа </t>
  </si>
  <si>
    <t>Байгаль хамгаалагчдын компьетер, техник хэрэгсэл</t>
  </si>
  <si>
    <t>Би Би Кэй Эйч</t>
  </si>
  <si>
    <t>Эс Би Жи электрик ХХК</t>
  </si>
  <si>
    <t>Баясах ус эрдэнэ ХХК</t>
  </si>
  <si>
    <t>Бүрэгхангай СЗДТГ</t>
  </si>
  <si>
    <t>Баатар шүтээн уул ХХК</t>
  </si>
  <si>
    <t>Сувдан элс ХХК</t>
  </si>
  <si>
    <t>Туст эр констракшн ХХК</t>
  </si>
  <si>
    <t>Хөвөнтөн ой</t>
  </si>
  <si>
    <t>Булган сумын ойн анги, Хутаг-Өндөр сумын ойн анги</t>
  </si>
  <si>
    <t>Есөн мөнх сүлд ХХК</t>
  </si>
  <si>
    <t>Мээжийн хишиг, МГБИ</t>
  </si>
  <si>
    <t>Арби элеватор</t>
  </si>
  <si>
    <t xml:space="preserve">Мед буян </t>
  </si>
  <si>
    <t>Есөнмөнх сүлд ххк</t>
  </si>
  <si>
    <t>Булган сум Тосон бумбын орон</t>
  </si>
  <si>
    <t>Софт солар энержи ХХК</t>
  </si>
  <si>
    <t>Олз мандал ХХК</t>
  </si>
  <si>
    <t>Зэд хантай Бүтээлийн нуруу ДЦГ</t>
  </si>
  <si>
    <t>Монголын анчдын нийгэмлэг ТББ</t>
  </si>
  <si>
    <t>БОАЖГ, Иргэн Сандаг-Очир</t>
  </si>
  <si>
    <t>Олз мандхл ХХК</t>
  </si>
  <si>
    <t>Гранд форест ХХК</t>
  </si>
  <si>
    <t>Вектор мап</t>
  </si>
  <si>
    <t>Булган, хялганат, Хутаг-Өндөр сумын ойн анги</t>
  </si>
  <si>
    <t>Эсгий туургатан улус ХХК</t>
  </si>
  <si>
    <t xml:space="preserve">	МВМ СОР ХХК</t>
  </si>
  <si>
    <t>Агар фүүд ХХК</t>
  </si>
  <si>
    <t>Зэвсэгт хүчний 0234 дүгээр анги</t>
  </si>
  <si>
    <t>Сайхан сум ЗДТГ</t>
  </si>
  <si>
    <t>2024 оны аймгийн орон нутгийн хөрөнгө оруулалтын гүйцэтгэл / 11 сарын байдлаар /</t>
  </si>
  <si>
    <t>2024.12.05</t>
  </si>
  <si>
    <t>Бугат ЗДТГ</t>
  </si>
  <si>
    <t>Тэшиг сумын авто замын ажил</t>
  </si>
  <si>
    <t>Тэшиг СЗДТГ</t>
  </si>
  <si>
    <t>Гэгээн цайдам ХХК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</si>
</sst>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_-* #,##0.00_-;\-* #,##0.00_-;_-* &quot;-&quot;??_-;_-@_-"/>
    <numFmt numFmtId="166" formatCode="_-* #,##0.000_-;\-* #,##0.000_-;_-* &quot;-&quot;??_-;_-@_-"/>
    <numFmt numFmtId="167" formatCode="_-* #,##0_-;\-* #,##0_-;_-* &quot;-&quot;_-;_-@_-"/>
    <numFmt numFmtId="168" formatCode="#,##0.000"/>
    <numFmt numFmtId="169" formatCode="_(* #,##0.000_);_(* \(#,##0.000\);_(* &quot;-&quot;??_);_(@_)"/>
  </numFmts>
  <fonts count="11"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11"/>
      <color theme="1"/>
      <name val="Calibri"/>
      <family val="2"/>
      <charset val="1"/>
      <scheme val="minor"/>
    </font>
    <font>
      <sz val="10"/>
      <color rgb="FFFF0000"/>
      <name val="Arial"/>
      <family val="2"/>
    </font>
    <font>
      <sz val="10"/>
      <name val="Arial"/>
      <family val="2"/>
      <charset val="1"/>
    </font>
    <font>
      <sz val="10"/>
      <color theme="1"/>
      <name val="Arial"/>
      <family val="2"/>
      <charset val="204"/>
    </font>
    <font>
      <b/>
      <sz val="10"/>
      <name val="Arial"/>
      <family val="2"/>
    </font>
    <font>
      <b/>
      <sz val="10"/>
      <color theme="1"/>
      <name val="Arial"/>
      <family val="2"/>
    </font>
    <font>
      <b/>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cellStyleXfs>
  <cellXfs count="122">
    <xf numFmtId="0" fontId="0" fillId="0" borderId="0" xfId="0"/>
    <xf numFmtId="0" fontId="2" fillId="2" borderId="3" xfId="0" applyFont="1" applyFill="1" applyBorder="1" applyAlignment="1">
      <alignment horizontal="justify" vertical="center" wrapText="1"/>
    </xf>
    <xf numFmtId="169" fontId="2" fillId="2" borderId="3"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66" fontId="3" fillId="2" borderId="3" xfId="3" applyNumberFormat="1" applyFont="1" applyFill="1" applyBorder="1" applyAlignment="1">
      <alignment horizontal="center" vertical="center"/>
    </xf>
    <xf numFmtId="166" fontId="3" fillId="2" borderId="3" xfId="3" applyNumberFormat="1" applyFont="1" applyFill="1" applyBorder="1" applyAlignment="1">
      <alignment horizontal="center" vertical="center" wrapText="1"/>
    </xf>
    <xf numFmtId="164" fontId="3" fillId="2" borderId="3" xfId="3"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9" fontId="3" fillId="2" borderId="3" xfId="2" applyFont="1" applyFill="1" applyBorder="1" applyAlignment="1">
      <alignment horizontal="right" vertical="center"/>
    </xf>
    <xf numFmtId="0" fontId="3" fillId="2" borderId="3" xfId="0" applyFont="1" applyFill="1" applyBorder="1" applyAlignment="1">
      <alignment horizontal="justify" vertical="center" wrapText="1"/>
    </xf>
    <xf numFmtId="0" fontId="3" fillId="2" borderId="3" xfId="0" applyFont="1" applyFill="1" applyBorder="1" applyAlignment="1">
      <alignment horizontal="center" vertical="center"/>
    </xf>
    <xf numFmtId="169" fontId="2" fillId="2" borderId="3" xfId="3" applyNumberFormat="1" applyFont="1" applyFill="1" applyBorder="1" applyAlignment="1">
      <alignment horizontal="center" vertical="center" wrapText="1"/>
    </xf>
    <xf numFmtId="166" fontId="2" fillId="2" borderId="3" xfId="3" applyNumberFormat="1" applyFont="1" applyFill="1" applyBorder="1" applyAlignment="1">
      <alignment horizontal="center" vertical="center"/>
    </xf>
    <xf numFmtId="168" fontId="3" fillId="2" borderId="3" xfId="4" applyNumberFormat="1" applyFont="1" applyFill="1" applyBorder="1" applyAlignment="1">
      <alignment horizontal="center" vertical="center" wrapText="1"/>
    </xf>
    <xf numFmtId="0" fontId="2" fillId="2" borderId="3" xfId="0" applyFont="1" applyFill="1" applyBorder="1" applyAlignment="1">
      <alignment horizontal="justify" vertical="center"/>
    </xf>
    <xf numFmtId="0" fontId="2" fillId="2" borderId="3" xfId="0" applyFont="1" applyFill="1" applyBorder="1" applyAlignment="1">
      <alignment horizontal="center" vertical="center"/>
    </xf>
    <xf numFmtId="0" fontId="3" fillId="2" borderId="0" xfId="0" applyFont="1" applyFill="1"/>
    <xf numFmtId="0" fontId="3" fillId="2" borderId="1" xfId="0" applyFont="1" applyFill="1" applyBorder="1" applyAlignment="1">
      <alignment horizontal="center" vertical="center"/>
    </xf>
    <xf numFmtId="0" fontId="3" fillId="2" borderId="1" xfId="0" applyFont="1" applyFill="1" applyBorder="1" applyAlignment="1">
      <alignment horizontal="right" vertical="center"/>
    </xf>
    <xf numFmtId="169" fontId="3" fillId="2" borderId="3" xfId="0" applyNumberFormat="1" applyFont="1" applyFill="1" applyBorder="1" applyAlignment="1">
      <alignment horizontal="center"/>
    </xf>
    <xf numFmtId="0" fontId="3" fillId="2" borderId="0" xfId="0" applyFont="1" applyFill="1" applyAlignment="1">
      <alignment horizontal="center" vertical="center"/>
    </xf>
    <xf numFmtId="0" fontId="3" fillId="2" borderId="0" xfId="0" applyFont="1" applyFill="1" applyAlignment="1">
      <alignment horizontal="center"/>
    </xf>
    <xf numFmtId="9" fontId="3" fillId="2" borderId="3" xfId="2" applyFont="1" applyFill="1" applyBorder="1" applyAlignment="1">
      <alignment vertical="center"/>
    </xf>
    <xf numFmtId="0" fontId="3" fillId="0" borderId="0" xfId="0" applyFont="1" applyAlignment="1">
      <alignment horizontal="justify" vertical="center"/>
    </xf>
    <xf numFmtId="0" fontId="2" fillId="0" borderId="3" xfId="0" applyFont="1" applyBorder="1" applyAlignment="1">
      <alignment horizontal="justify" vertical="center" wrapText="1"/>
    </xf>
    <xf numFmtId="0" fontId="2" fillId="2" borderId="6" xfId="0" applyFont="1" applyFill="1" applyBorder="1" applyAlignment="1">
      <alignment horizontal="justify" vertical="center" wrapText="1"/>
    </xf>
    <xf numFmtId="0" fontId="2" fillId="2" borderId="3" xfId="0" applyFont="1" applyFill="1" applyBorder="1" applyAlignment="1">
      <alignment horizontal="justify" wrapText="1"/>
    </xf>
    <xf numFmtId="0" fontId="6" fillId="0" borderId="3" xfId="0" applyFont="1" applyBorder="1" applyAlignment="1">
      <alignment horizontal="justify" vertical="center" wrapText="1"/>
    </xf>
    <xf numFmtId="0" fontId="6" fillId="0" borderId="0" xfId="0" applyFont="1" applyAlignment="1">
      <alignment horizontal="justify" vertical="center"/>
    </xf>
    <xf numFmtId="0" fontId="6" fillId="0" borderId="3" xfId="0" applyFont="1" applyBorder="1" applyAlignment="1">
      <alignment horizontal="justify" vertical="center"/>
    </xf>
    <xf numFmtId="0" fontId="8" fillId="2" borderId="3" xfId="0" applyFont="1" applyFill="1" applyBorder="1" applyAlignment="1">
      <alignment horizontal="center" vertical="center"/>
    </xf>
    <xf numFmtId="0" fontId="8" fillId="2" borderId="3" xfId="0" applyFont="1" applyFill="1" applyBorder="1" applyAlignment="1">
      <alignment horizontal="justify" vertical="center" wrapText="1"/>
    </xf>
    <xf numFmtId="0" fontId="9" fillId="2" borderId="3" xfId="0" applyFont="1" applyFill="1" applyBorder="1" applyAlignment="1">
      <alignment vertical="center"/>
    </xf>
    <xf numFmtId="9" fontId="9" fillId="2" borderId="3" xfId="2" applyFont="1" applyFill="1" applyBorder="1" applyAlignment="1">
      <alignment vertical="center"/>
    </xf>
    <xf numFmtId="0" fontId="3"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xf>
    <xf numFmtId="0" fontId="2" fillId="0" borderId="3" xfId="6" applyFont="1" applyBorder="1" applyAlignment="1">
      <alignment horizontal="justify" vertical="center" wrapText="1"/>
    </xf>
    <xf numFmtId="0" fontId="2" fillId="0" borderId="3" xfId="0" applyFont="1" applyBorder="1" applyAlignment="1">
      <alignment horizontal="justify" vertical="top" wrapText="1"/>
    </xf>
    <xf numFmtId="0" fontId="2" fillId="0" borderId="3" xfId="0" applyFont="1" applyBorder="1" applyAlignment="1">
      <alignment horizontal="justify" wrapText="1"/>
    </xf>
    <xf numFmtId="0" fontId="2" fillId="0" borderId="11" xfId="0" applyFont="1" applyBorder="1" applyAlignment="1">
      <alignment horizontal="justify" vertical="center" wrapText="1"/>
    </xf>
    <xf numFmtId="166" fontId="9" fillId="2" borderId="3" xfId="3" applyNumberFormat="1" applyFont="1" applyFill="1" applyBorder="1" applyAlignment="1">
      <alignment horizontal="center" vertical="center" wrapText="1"/>
    </xf>
    <xf numFmtId="166" fontId="10" fillId="2" borderId="3" xfId="3"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43" fontId="3" fillId="2" borderId="3" xfId="1" applyFont="1" applyFill="1" applyBorder="1" applyAlignment="1">
      <alignment horizontal="center" vertical="center"/>
    </xf>
    <xf numFmtId="43" fontId="2" fillId="2" borderId="3" xfId="1" applyFont="1" applyFill="1" applyBorder="1" applyAlignment="1">
      <alignment horizontal="center" vertical="center" wrapText="1"/>
    </xf>
    <xf numFmtId="43" fontId="2" fillId="2" borderId="3" xfId="1" applyFont="1" applyFill="1" applyBorder="1" applyAlignment="1">
      <alignment horizontal="center" vertical="center"/>
    </xf>
    <xf numFmtId="43" fontId="2" fillId="0" borderId="3" xfId="1" applyFont="1" applyFill="1" applyBorder="1" applyAlignment="1">
      <alignment horizontal="center" vertical="center"/>
    </xf>
    <xf numFmtId="43" fontId="2" fillId="2" borderId="1" xfId="1" applyFont="1" applyFill="1" applyBorder="1" applyAlignment="1">
      <alignment vertical="center"/>
    </xf>
    <xf numFmtId="43" fontId="2" fillId="3" borderId="2" xfId="1" applyFont="1" applyFill="1" applyBorder="1" applyAlignment="1">
      <alignment horizontal="center" vertical="center" wrapText="1"/>
    </xf>
    <xf numFmtId="43" fontId="2" fillId="0" borderId="7" xfId="1" applyFont="1" applyFill="1" applyBorder="1" applyAlignment="1">
      <alignment horizontal="right" vertical="center" wrapText="1"/>
    </xf>
    <xf numFmtId="43" fontId="2" fillId="0" borderId="3" xfId="1" applyFont="1" applyBorder="1" applyAlignment="1">
      <alignment horizontal="right" vertical="center" wrapText="1"/>
    </xf>
    <xf numFmtId="43" fontId="2" fillId="2" borderId="3" xfId="1" applyFont="1" applyFill="1" applyBorder="1" applyAlignment="1">
      <alignment horizontal="right" vertical="center" wrapText="1"/>
    </xf>
    <xf numFmtId="43" fontId="2" fillId="2" borderId="3" xfId="1" applyFont="1" applyFill="1" applyBorder="1" applyAlignment="1">
      <alignment horizontal="right" vertical="center"/>
    </xf>
    <xf numFmtId="43" fontId="3" fillId="2" borderId="3" xfId="1" applyFont="1" applyFill="1" applyBorder="1"/>
    <xf numFmtId="43" fontId="6" fillId="0" borderId="3" xfId="1" applyFont="1" applyBorder="1" applyAlignment="1">
      <alignment horizontal="right" vertical="center" wrapText="1"/>
    </xf>
    <xf numFmtId="43" fontId="6" fillId="0" borderId="3" xfId="1" applyFont="1" applyBorder="1" applyAlignment="1">
      <alignment horizontal="right" vertical="center"/>
    </xf>
    <xf numFmtId="43" fontId="6" fillId="0" borderId="3" xfId="1" applyFont="1" applyFill="1" applyBorder="1" applyAlignment="1">
      <alignment horizontal="left" vertical="center"/>
    </xf>
    <xf numFmtId="43" fontId="8" fillId="2" borderId="3" xfId="1" applyFont="1" applyFill="1" applyBorder="1" applyAlignment="1">
      <alignment horizontal="center" vertical="center"/>
    </xf>
    <xf numFmtId="43" fontId="3" fillId="3" borderId="2" xfId="1" applyFont="1" applyFill="1" applyBorder="1" applyAlignment="1">
      <alignment horizontal="center" vertical="center" wrapText="1"/>
    </xf>
    <xf numFmtId="43" fontId="2" fillId="0" borderId="3" xfId="1" applyFont="1" applyBorder="1" applyAlignment="1">
      <alignment vertical="center"/>
    </xf>
    <xf numFmtId="43" fontId="2" fillId="0" borderId="3" xfId="1" applyFont="1" applyFill="1" applyBorder="1" applyAlignment="1">
      <alignment vertical="center" wrapText="1"/>
    </xf>
    <xf numFmtId="43" fontId="2" fillId="0" borderId="3" xfId="1" applyFont="1" applyFill="1" applyBorder="1" applyAlignment="1">
      <alignment vertical="center"/>
    </xf>
    <xf numFmtId="43" fontId="2" fillId="0" borderId="11" xfId="1" applyFont="1" applyFill="1" applyBorder="1" applyAlignment="1">
      <alignment vertical="center" wrapText="1"/>
    </xf>
    <xf numFmtId="43" fontId="2" fillId="0" borderId="12" xfId="1" applyFont="1" applyFill="1" applyBorder="1" applyAlignment="1">
      <alignment vertical="center" wrapText="1"/>
    </xf>
    <xf numFmtId="43" fontId="2" fillId="0" borderId="7" xfId="1" applyFont="1" applyFill="1" applyBorder="1" applyAlignment="1">
      <alignment vertical="center" wrapText="1"/>
    </xf>
    <xf numFmtId="43" fontId="2" fillId="0" borderId="3" xfId="1" applyFont="1" applyBorder="1" applyAlignment="1">
      <alignment vertical="center" wrapText="1"/>
    </xf>
    <xf numFmtId="43" fontId="2" fillId="0" borderId="13" xfId="1" applyFont="1" applyBorder="1" applyAlignment="1">
      <alignment vertical="center" wrapText="1"/>
    </xf>
    <xf numFmtId="43" fontId="2" fillId="0" borderId="12" xfId="1" applyFont="1" applyBorder="1" applyAlignment="1">
      <alignment vertical="center" wrapText="1"/>
    </xf>
    <xf numFmtId="43" fontId="2" fillId="0" borderId="7" xfId="1" applyFont="1" applyBorder="1" applyAlignment="1">
      <alignment vertical="center" wrapText="1"/>
    </xf>
    <xf numFmtId="43" fontId="2" fillId="0" borderId="12" xfId="1" applyFont="1" applyBorder="1" applyAlignment="1">
      <alignment vertical="center"/>
    </xf>
    <xf numFmtId="43" fontId="3" fillId="2" borderId="0" xfId="1" applyFont="1" applyFill="1"/>
    <xf numFmtId="43" fontId="3" fillId="2" borderId="1" xfId="1" applyFont="1" applyFill="1" applyBorder="1" applyAlignment="1">
      <alignment vertical="center"/>
    </xf>
    <xf numFmtId="43" fontId="2" fillId="2" borderId="3" xfId="1" applyFont="1" applyFill="1" applyBorder="1" applyAlignment="1">
      <alignment horizontal="left" vertical="center" wrapText="1"/>
    </xf>
    <xf numFmtId="43" fontId="3" fillId="2" borderId="3" xfId="1" applyFont="1" applyFill="1" applyBorder="1" applyAlignment="1">
      <alignment vertical="center"/>
    </xf>
    <xf numFmtId="43" fontId="3" fillId="2" borderId="3" xfId="1" applyFont="1" applyFill="1" applyBorder="1" applyAlignment="1"/>
    <xf numFmtId="43" fontId="2" fillId="3" borderId="2" xfId="1" applyFont="1" applyFill="1" applyBorder="1" applyAlignment="1">
      <alignment vertical="center" wrapText="1"/>
    </xf>
    <xf numFmtId="43" fontId="2" fillId="2" borderId="3" xfId="1" applyFont="1" applyFill="1" applyBorder="1" applyAlignment="1">
      <alignment horizontal="left" vertical="center"/>
    </xf>
    <xf numFmtId="43" fontId="8" fillId="2" borderId="3" xfId="1" applyFont="1" applyFill="1" applyBorder="1" applyAlignment="1">
      <alignment vertical="center"/>
    </xf>
    <xf numFmtId="43" fontId="3" fillId="3" borderId="2" xfId="1" applyFont="1" applyFill="1" applyBorder="1" applyAlignment="1">
      <alignment vertical="center" wrapText="1"/>
    </xf>
    <xf numFmtId="43" fontId="3" fillId="2" borderId="0" xfId="1" applyFont="1" applyFill="1" applyAlignment="1"/>
    <xf numFmtId="166" fontId="5" fillId="2" borderId="3" xfId="3" applyNumberFormat="1" applyFont="1" applyFill="1" applyBorder="1" applyAlignment="1">
      <alignment horizontal="center" vertical="center"/>
    </xf>
    <xf numFmtId="168" fontId="2" fillId="0" borderId="3" xfId="0" applyNumberFormat="1" applyFont="1" applyBorder="1" applyAlignment="1">
      <alignment horizontal="right" vertical="center"/>
    </xf>
    <xf numFmtId="166" fontId="3" fillId="2" borderId="3" xfId="3" applyNumberFormat="1" applyFont="1" applyFill="1" applyBorder="1" applyAlignment="1">
      <alignment horizontal="right" vertical="center"/>
    </xf>
    <xf numFmtId="169" fontId="3" fillId="2" borderId="3" xfId="3" applyNumberFormat="1" applyFont="1" applyFill="1" applyBorder="1" applyAlignment="1">
      <alignment horizontal="center" vertical="center"/>
    </xf>
    <xf numFmtId="0" fontId="2" fillId="2" borderId="8" xfId="0" applyFont="1" applyFill="1" applyBorder="1" applyAlignment="1">
      <alignment vertical="center" wrapText="1"/>
    </xf>
    <xf numFmtId="169" fontId="2" fillId="0" borderId="3" xfId="3" applyNumberFormat="1" applyFont="1" applyFill="1" applyBorder="1" applyAlignment="1">
      <alignment horizontal="center" vertical="center"/>
    </xf>
    <xf numFmtId="169" fontId="2" fillId="0" borderId="7" xfId="3" applyNumberFormat="1" applyFont="1" applyFill="1" applyBorder="1" applyAlignment="1">
      <alignment horizontal="right" vertical="center" wrapText="1"/>
    </xf>
    <xf numFmtId="169" fontId="2" fillId="0" borderId="3" xfId="0" applyNumberFormat="1" applyFont="1" applyBorder="1" applyAlignment="1">
      <alignment horizontal="right" vertical="center" wrapText="1"/>
    </xf>
    <xf numFmtId="0" fontId="7" fillId="0" borderId="3" xfId="0" applyFont="1" applyBorder="1" applyAlignment="1">
      <alignment horizontal="justify" vertical="center" wrapText="1"/>
    </xf>
    <xf numFmtId="0" fontId="2" fillId="2" borderId="0" xfId="0" applyFont="1" applyFill="1" applyAlignment="1">
      <alignment horizontal="justify" vertical="center" wrapText="1"/>
    </xf>
    <xf numFmtId="0" fontId="2" fillId="2" borderId="8" xfId="0" applyFont="1" applyFill="1" applyBorder="1" applyAlignment="1">
      <alignment horizontal="justify" wrapText="1"/>
    </xf>
    <xf numFmtId="0" fontId="2" fillId="2" borderId="8" xfId="0" applyFont="1" applyFill="1" applyBorder="1" applyAlignment="1">
      <alignment horizontal="justify" vertical="center" wrapText="1"/>
    </xf>
    <xf numFmtId="0" fontId="2" fillId="2" borderId="3" xfId="0" applyFont="1" applyFill="1" applyBorder="1" applyAlignment="1">
      <alignment horizontal="justify" vertical="top"/>
    </xf>
    <xf numFmtId="0" fontId="2" fillId="2" borderId="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2" borderId="0" xfId="0" applyFont="1" applyFill="1" applyAlignment="1">
      <alignment horizontal="justify" wrapText="1"/>
    </xf>
    <xf numFmtId="0" fontId="2" fillId="2" borderId="4" xfId="0" applyFont="1" applyFill="1" applyBorder="1" applyAlignment="1">
      <alignment horizontal="justify" vertical="center" wrapText="1"/>
    </xf>
    <xf numFmtId="0" fontId="2" fillId="2" borderId="14" xfId="0" applyFont="1" applyFill="1" applyBorder="1" applyAlignment="1">
      <alignment horizontal="justify" vertical="center" wrapText="1"/>
    </xf>
    <xf numFmtId="43" fontId="2" fillId="0" borderId="0" xfId="1" applyFont="1" applyBorder="1" applyAlignment="1">
      <alignment vertical="center"/>
    </xf>
    <xf numFmtId="0" fontId="3" fillId="2" borderId="8" xfId="0" applyFont="1" applyFill="1" applyBorder="1" applyAlignment="1">
      <alignment horizontal="center" vertical="center" wrapText="1"/>
    </xf>
    <xf numFmtId="43" fontId="2" fillId="0" borderId="8" xfId="1" applyFont="1" applyFill="1" applyBorder="1" applyAlignment="1">
      <alignment horizontal="center" vertical="center" wrapText="1"/>
    </xf>
    <xf numFmtId="166" fontId="9" fillId="2" borderId="8" xfId="3" applyNumberFormat="1" applyFont="1" applyFill="1" applyBorder="1" applyAlignment="1">
      <alignment horizontal="center" vertical="center" wrapText="1"/>
    </xf>
    <xf numFmtId="166" fontId="3" fillId="2" borderId="8" xfId="3" applyNumberFormat="1" applyFont="1" applyFill="1" applyBorder="1" applyAlignment="1">
      <alignment horizontal="center" vertical="center"/>
    </xf>
    <xf numFmtId="43" fontId="3" fillId="2" borderId="8" xfId="1" applyFont="1" applyFill="1" applyBorder="1" applyAlignment="1">
      <alignment horizontal="center" vertical="center"/>
    </xf>
    <xf numFmtId="0" fontId="3" fillId="2" borderId="0" xfId="0" applyFont="1" applyFill="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2" borderId="1"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xf>
    <xf numFmtId="9" fontId="3" fillId="2" borderId="3" xfId="0" applyNumberFormat="1" applyFont="1" applyFill="1" applyBorder="1" applyAlignment="1">
      <alignment vertical="center"/>
    </xf>
  </cellXfs>
  <cellStyles count="7">
    <cellStyle name="Comma" xfId="1" builtinId="3"/>
    <cellStyle name="Comma [0] 2" xfId="4" xr:uid="{00000000-0005-0000-0000-000001000000}"/>
    <cellStyle name="Comma 2" xfId="3" xr:uid="{00000000-0005-0000-0000-000002000000}"/>
    <cellStyle name="Normal" xfId="0" builtinId="0"/>
    <cellStyle name="Normal 10" xfId="6" xr:uid="{00000000-0005-0000-0000-000004000000}"/>
    <cellStyle name="Normal 2" xfId="5" xr:uid="{00000000-0005-0000-0000-000005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7"/>
  <sheetViews>
    <sheetView tabSelected="1" topLeftCell="A152" zoomScaleNormal="100" workbookViewId="0">
      <selection activeCell="J166" sqref="J166"/>
    </sheetView>
  </sheetViews>
  <sheetFormatPr defaultRowHeight="12.75" x14ac:dyDescent="0.2"/>
  <cols>
    <col min="1" max="1" width="9.140625" style="20"/>
    <col min="2" max="2" width="51.5703125" style="16" customWidth="1"/>
    <col min="3" max="3" width="21.7109375" style="73" customWidth="1"/>
    <col min="4" max="4" width="22.42578125" style="21" customWidth="1"/>
    <col min="5" max="5" width="15.7109375" style="82" bestFit="1" customWidth="1"/>
    <col min="6" max="6" width="13.7109375" style="82" customWidth="1"/>
    <col min="7" max="7" width="10.85546875" style="16" customWidth="1"/>
    <col min="8" max="16384" width="9.140625" style="16"/>
  </cols>
  <sheetData>
    <row r="1" spans="1:7" x14ac:dyDescent="0.2">
      <c r="A1" s="111" t="s">
        <v>243</v>
      </c>
      <c r="B1" s="111"/>
      <c r="C1" s="111"/>
      <c r="D1" s="111"/>
      <c r="E1" s="111"/>
      <c r="F1" s="111"/>
      <c r="G1" s="111"/>
    </row>
    <row r="2" spans="1:7" x14ac:dyDescent="0.2">
      <c r="A2" s="115" t="s">
        <v>244</v>
      </c>
      <c r="B2" s="115"/>
      <c r="C2" s="50"/>
      <c r="D2" s="17"/>
      <c r="E2" s="74"/>
      <c r="F2" s="74"/>
      <c r="G2" s="18" t="s">
        <v>0</v>
      </c>
    </row>
    <row r="3" spans="1:7" ht="38.25" x14ac:dyDescent="0.2">
      <c r="A3" s="35"/>
      <c r="B3" s="35" t="s">
        <v>1</v>
      </c>
      <c r="C3" s="51" t="s">
        <v>155</v>
      </c>
      <c r="D3" s="35" t="s">
        <v>2</v>
      </c>
      <c r="E3" s="51" t="s">
        <v>3</v>
      </c>
      <c r="F3" s="51" t="s">
        <v>4</v>
      </c>
      <c r="G3" s="35" t="s">
        <v>5</v>
      </c>
    </row>
    <row r="4" spans="1:7" x14ac:dyDescent="0.2">
      <c r="A4" s="116" t="s">
        <v>6</v>
      </c>
      <c r="B4" s="116"/>
      <c r="C4" s="116"/>
      <c r="D4" s="116"/>
      <c r="E4" s="116"/>
      <c r="F4" s="116"/>
      <c r="G4" s="116"/>
    </row>
    <row r="5" spans="1:7" ht="25.5" x14ac:dyDescent="0.2">
      <c r="A5" s="3">
        <v>1</v>
      </c>
      <c r="B5" s="40" t="s">
        <v>26</v>
      </c>
      <c r="C5" s="49">
        <v>300000</v>
      </c>
      <c r="D5" s="11"/>
      <c r="E5" s="75"/>
      <c r="F5" s="75">
        <v>0</v>
      </c>
      <c r="G5" s="8"/>
    </row>
    <row r="6" spans="1:7" ht="25.5" x14ac:dyDescent="0.2">
      <c r="A6" s="3">
        <v>2</v>
      </c>
      <c r="B6" s="40" t="s">
        <v>185</v>
      </c>
      <c r="C6" s="49">
        <v>325500</v>
      </c>
      <c r="D6" s="11" t="s">
        <v>193</v>
      </c>
      <c r="E6" s="75">
        <v>325500</v>
      </c>
      <c r="F6" s="75">
        <v>227850</v>
      </c>
      <c r="G6" s="8">
        <f t="shared" ref="G6" si="0">+F6/E6</f>
        <v>0.7</v>
      </c>
    </row>
    <row r="7" spans="1:7" ht="25.5" x14ac:dyDescent="0.2">
      <c r="A7" s="3">
        <v>3</v>
      </c>
      <c r="B7" s="40" t="s">
        <v>186</v>
      </c>
      <c r="C7" s="49">
        <v>30000</v>
      </c>
      <c r="D7" s="11"/>
      <c r="E7" s="75"/>
      <c r="F7" s="75">
        <v>0</v>
      </c>
      <c r="G7" s="8"/>
    </row>
    <row r="8" spans="1:7" ht="25.5" x14ac:dyDescent="0.2">
      <c r="A8" s="3">
        <v>4</v>
      </c>
      <c r="B8" s="40" t="s">
        <v>187</v>
      </c>
      <c r="C8" s="49">
        <v>40000</v>
      </c>
      <c r="D8" s="11"/>
      <c r="E8" s="75"/>
      <c r="F8" s="75">
        <v>0</v>
      </c>
      <c r="G8" s="8"/>
    </row>
    <row r="9" spans="1:7" x14ac:dyDescent="0.2">
      <c r="A9" s="3">
        <v>5</v>
      </c>
      <c r="B9" s="40" t="s">
        <v>188</v>
      </c>
      <c r="C9" s="49">
        <v>50000</v>
      </c>
      <c r="D9" s="11"/>
      <c r="E9" s="75"/>
      <c r="F9" s="75">
        <v>0</v>
      </c>
      <c r="G9" s="8"/>
    </row>
    <row r="10" spans="1:7" ht="25.5" x14ac:dyDescent="0.2">
      <c r="A10" s="3">
        <v>6</v>
      </c>
      <c r="B10" s="40" t="s">
        <v>189</v>
      </c>
      <c r="C10" s="49">
        <v>180000</v>
      </c>
      <c r="D10" s="11"/>
      <c r="E10" s="75"/>
      <c r="F10" s="75"/>
      <c r="G10" s="8"/>
    </row>
    <row r="11" spans="1:7" x14ac:dyDescent="0.2">
      <c r="A11" s="3">
        <v>7</v>
      </c>
      <c r="B11" s="1" t="s">
        <v>27</v>
      </c>
      <c r="C11" s="49">
        <v>28000</v>
      </c>
      <c r="D11" s="11" t="s">
        <v>162</v>
      </c>
      <c r="E11" s="75">
        <v>27300</v>
      </c>
      <c r="F11" s="75">
        <v>27300</v>
      </c>
      <c r="G11" s="8">
        <f t="shared" ref="G11:G25" si="1">+F11/E11</f>
        <v>1</v>
      </c>
    </row>
    <row r="12" spans="1:7" ht="25.5" x14ac:dyDescent="0.2">
      <c r="A12" s="3">
        <v>8</v>
      </c>
      <c r="B12" s="23" t="s">
        <v>28</v>
      </c>
      <c r="C12" s="49">
        <v>15000</v>
      </c>
      <c r="D12" s="11" t="s">
        <v>41</v>
      </c>
      <c r="E12" s="75">
        <v>14920</v>
      </c>
      <c r="F12" s="75">
        <v>14920</v>
      </c>
      <c r="G12" s="8">
        <f t="shared" si="1"/>
        <v>1</v>
      </c>
    </row>
    <row r="13" spans="1:7" x14ac:dyDescent="0.2">
      <c r="A13" s="3">
        <v>9</v>
      </c>
      <c r="B13" s="23" t="s">
        <v>29</v>
      </c>
      <c r="C13" s="52">
        <v>8000</v>
      </c>
      <c r="D13" s="11" t="s">
        <v>163</v>
      </c>
      <c r="E13" s="75">
        <v>7986.2</v>
      </c>
      <c r="F13" s="75">
        <v>7986.2</v>
      </c>
      <c r="G13" s="8">
        <f t="shared" si="1"/>
        <v>1</v>
      </c>
    </row>
    <row r="14" spans="1:7" ht="25.5" x14ac:dyDescent="0.2">
      <c r="A14" s="3">
        <v>10</v>
      </c>
      <c r="B14" s="1" t="s">
        <v>30</v>
      </c>
      <c r="C14" s="53">
        <v>75000</v>
      </c>
      <c r="D14" s="11" t="s">
        <v>166</v>
      </c>
      <c r="E14" s="75">
        <v>73860</v>
      </c>
      <c r="F14" s="75">
        <v>73860</v>
      </c>
      <c r="G14" s="8">
        <f t="shared" si="1"/>
        <v>1</v>
      </c>
    </row>
    <row r="15" spans="1:7" ht="38.25" x14ac:dyDescent="0.2">
      <c r="A15" s="3">
        <v>11</v>
      </c>
      <c r="B15" s="87" t="s">
        <v>31</v>
      </c>
      <c r="C15" s="53">
        <v>25000</v>
      </c>
      <c r="D15" s="11" t="s">
        <v>194</v>
      </c>
      <c r="E15" s="75">
        <v>24988.78</v>
      </c>
      <c r="F15" s="75">
        <v>24988.78</v>
      </c>
      <c r="G15" s="8">
        <f t="shared" si="1"/>
        <v>1</v>
      </c>
    </row>
    <row r="16" spans="1:7" x14ac:dyDescent="0.2">
      <c r="A16" s="3">
        <v>12</v>
      </c>
      <c r="B16" s="1" t="s">
        <v>32</v>
      </c>
      <c r="C16" s="88">
        <v>50000</v>
      </c>
      <c r="D16" s="11" t="s">
        <v>164</v>
      </c>
      <c r="E16" s="75">
        <v>49500</v>
      </c>
      <c r="F16" s="75">
        <v>49500</v>
      </c>
      <c r="G16" s="8">
        <f t="shared" si="1"/>
        <v>1</v>
      </c>
    </row>
    <row r="17" spans="1:7" ht="25.5" x14ac:dyDescent="0.2">
      <c r="A17" s="3">
        <v>13</v>
      </c>
      <c r="B17" s="1" t="s">
        <v>33</v>
      </c>
      <c r="C17" s="88">
        <v>25000</v>
      </c>
      <c r="D17" s="11" t="s">
        <v>165</v>
      </c>
      <c r="E17" s="75">
        <v>23990</v>
      </c>
      <c r="F17" s="75">
        <v>23990</v>
      </c>
      <c r="G17" s="8">
        <f t="shared" si="1"/>
        <v>1</v>
      </c>
    </row>
    <row r="18" spans="1:7" ht="25.5" x14ac:dyDescent="0.2">
      <c r="A18" s="3">
        <v>14</v>
      </c>
      <c r="B18" s="24" t="s">
        <v>34</v>
      </c>
      <c r="C18" s="89">
        <v>120000</v>
      </c>
      <c r="D18" s="11"/>
      <c r="E18" s="75"/>
      <c r="F18" s="75">
        <v>0</v>
      </c>
      <c r="G18" s="8"/>
    </row>
    <row r="19" spans="1:7" ht="25.5" x14ac:dyDescent="0.2">
      <c r="A19" s="3">
        <v>15</v>
      </c>
      <c r="B19" s="1" t="s">
        <v>35</v>
      </c>
      <c r="C19" s="90">
        <v>70000</v>
      </c>
      <c r="D19" s="11"/>
      <c r="E19" s="75"/>
      <c r="F19" s="75">
        <v>0</v>
      </c>
      <c r="G19" s="8"/>
    </row>
    <row r="20" spans="1:7" ht="25.5" x14ac:dyDescent="0.2">
      <c r="A20" s="3">
        <v>16</v>
      </c>
      <c r="B20" s="25" t="s">
        <v>36</v>
      </c>
      <c r="C20" s="90">
        <v>50000</v>
      </c>
      <c r="D20" s="11" t="s">
        <v>166</v>
      </c>
      <c r="E20" s="75">
        <v>49900</v>
      </c>
      <c r="F20" s="75">
        <v>49900</v>
      </c>
      <c r="G20" s="8">
        <f t="shared" si="1"/>
        <v>1</v>
      </c>
    </row>
    <row r="21" spans="1:7" ht="25.5" x14ac:dyDescent="0.2">
      <c r="A21" s="3">
        <v>17</v>
      </c>
      <c r="B21" s="25" t="s">
        <v>37</v>
      </c>
      <c r="C21" s="90">
        <v>15000</v>
      </c>
      <c r="D21" s="11" t="s">
        <v>156</v>
      </c>
      <c r="E21" s="75">
        <v>15000</v>
      </c>
      <c r="F21" s="75">
        <v>15000</v>
      </c>
      <c r="G21" s="8">
        <f t="shared" si="1"/>
        <v>1</v>
      </c>
    </row>
    <row r="22" spans="1:7" ht="25.5" x14ac:dyDescent="0.2">
      <c r="A22" s="3">
        <v>18</v>
      </c>
      <c r="B22" s="25" t="s">
        <v>38</v>
      </c>
      <c r="C22" s="90">
        <v>20000</v>
      </c>
      <c r="D22" s="11" t="s">
        <v>157</v>
      </c>
      <c r="E22" s="75">
        <v>19800</v>
      </c>
      <c r="F22" s="75">
        <v>19800</v>
      </c>
      <c r="G22" s="8">
        <f t="shared" si="1"/>
        <v>1</v>
      </c>
    </row>
    <row r="23" spans="1:7" x14ac:dyDescent="0.2">
      <c r="A23" s="3">
        <v>19</v>
      </c>
      <c r="B23" s="25" t="s">
        <v>190</v>
      </c>
      <c r="C23" s="90">
        <v>40000</v>
      </c>
      <c r="D23" s="11"/>
      <c r="E23" s="75"/>
      <c r="F23" s="75"/>
      <c r="G23" s="8"/>
    </row>
    <row r="24" spans="1:7" ht="25.5" x14ac:dyDescent="0.2">
      <c r="A24" s="3">
        <v>20</v>
      </c>
      <c r="B24" s="25" t="s">
        <v>191</v>
      </c>
      <c r="C24" s="90">
        <v>100000</v>
      </c>
      <c r="D24" s="11"/>
      <c r="E24" s="75"/>
      <c r="F24" s="75"/>
      <c r="G24" s="8"/>
    </row>
    <row r="25" spans="1:7" ht="38.25" x14ac:dyDescent="0.2">
      <c r="A25" s="3">
        <v>21</v>
      </c>
      <c r="B25" s="25" t="s">
        <v>39</v>
      </c>
      <c r="C25" s="90">
        <v>320000</v>
      </c>
      <c r="D25" s="11" t="s">
        <v>239</v>
      </c>
      <c r="E25" s="75">
        <v>319800</v>
      </c>
      <c r="F25" s="75">
        <v>319800</v>
      </c>
      <c r="G25" s="8">
        <f t="shared" si="1"/>
        <v>1</v>
      </c>
    </row>
    <row r="26" spans="1:7" ht="25.5" x14ac:dyDescent="0.2">
      <c r="A26" s="3">
        <v>22</v>
      </c>
      <c r="B26" s="25" t="s">
        <v>192</v>
      </c>
      <c r="C26" s="90">
        <v>18700</v>
      </c>
      <c r="D26" s="11" t="s">
        <v>240</v>
      </c>
      <c r="E26" s="75">
        <v>18700</v>
      </c>
      <c r="F26" s="75">
        <v>18700</v>
      </c>
      <c r="G26" s="8"/>
    </row>
    <row r="27" spans="1:7" x14ac:dyDescent="0.2">
      <c r="A27" s="3">
        <v>23</v>
      </c>
      <c r="B27" s="1" t="s">
        <v>7</v>
      </c>
      <c r="C27" s="76">
        <f>SUM(C5:C26)</f>
        <v>1905200</v>
      </c>
      <c r="D27" s="2">
        <f>SUM(D5:D24)</f>
        <v>0</v>
      </c>
      <c r="E27" s="76">
        <f>SUM(E5:E26)</f>
        <v>971244.98</v>
      </c>
      <c r="F27" s="76">
        <f>SUM(F5:F26)</f>
        <v>873594.98</v>
      </c>
      <c r="G27" s="8">
        <f>+F27/C27</f>
        <v>0.45853190216250261</v>
      </c>
    </row>
    <row r="28" spans="1:7" x14ac:dyDescent="0.2">
      <c r="A28" s="117" t="s">
        <v>8</v>
      </c>
      <c r="B28" s="118"/>
      <c r="C28" s="118"/>
      <c r="D28" s="118"/>
      <c r="E28" s="118"/>
      <c r="F28" s="118"/>
      <c r="G28" s="119"/>
    </row>
    <row r="29" spans="1:7" x14ac:dyDescent="0.2">
      <c r="A29" s="3">
        <v>1</v>
      </c>
      <c r="B29" s="1" t="s">
        <v>42</v>
      </c>
      <c r="C29" s="54">
        <v>250000</v>
      </c>
      <c r="D29" s="13" t="s">
        <v>55</v>
      </c>
      <c r="E29" s="46">
        <v>241963.70199999999</v>
      </c>
      <c r="F29" s="46">
        <v>68990.691000000006</v>
      </c>
      <c r="G29" s="8">
        <f>+F29/C29</f>
        <v>0.27596276400000003</v>
      </c>
    </row>
    <row r="30" spans="1:7" x14ac:dyDescent="0.2">
      <c r="A30" s="10">
        <v>2</v>
      </c>
      <c r="B30" s="1" t="s">
        <v>17</v>
      </c>
      <c r="C30" s="54">
        <v>120000</v>
      </c>
      <c r="D30" s="13"/>
      <c r="E30" s="48"/>
      <c r="F30" s="46">
        <v>0</v>
      </c>
      <c r="G30" s="8">
        <f t="shared" ref="G30:G50" si="2">+F30/C30</f>
        <v>0</v>
      </c>
    </row>
    <row r="31" spans="1:7" ht="25.5" x14ac:dyDescent="0.2">
      <c r="A31" s="3">
        <v>3</v>
      </c>
      <c r="B31" s="1" t="s">
        <v>18</v>
      </c>
      <c r="C31" s="54">
        <v>360000</v>
      </c>
      <c r="D31" s="13" t="s">
        <v>21</v>
      </c>
      <c r="E31" s="46">
        <v>358498</v>
      </c>
      <c r="F31" s="46">
        <v>149752.842</v>
      </c>
      <c r="G31" s="8">
        <f t="shared" si="2"/>
        <v>0.41598011666666668</v>
      </c>
    </row>
    <row r="32" spans="1:7" ht="25.5" x14ac:dyDescent="0.2">
      <c r="A32" s="10">
        <v>4</v>
      </c>
      <c r="B32" s="1" t="s">
        <v>43</v>
      </c>
      <c r="C32" s="54">
        <v>550000</v>
      </c>
      <c r="D32" s="13" t="s">
        <v>200</v>
      </c>
      <c r="E32" s="46">
        <v>198101.696</v>
      </c>
      <c r="F32" s="46">
        <v>338611.80300000001</v>
      </c>
      <c r="G32" s="8">
        <f t="shared" si="2"/>
        <v>0.61565782363636368</v>
      </c>
    </row>
    <row r="33" spans="1:7" x14ac:dyDescent="0.2">
      <c r="A33" s="3">
        <v>5</v>
      </c>
      <c r="B33" s="14" t="s">
        <v>44</v>
      </c>
      <c r="C33" s="55">
        <v>450000</v>
      </c>
      <c r="D33" s="13" t="s">
        <v>201</v>
      </c>
      <c r="E33" s="46">
        <v>524000</v>
      </c>
      <c r="F33" s="46">
        <v>422383.24100000004</v>
      </c>
      <c r="G33" s="8">
        <f t="shared" si="2"/>
        <v>0.93862942444444453</v>
      </c>
    </row>
    <row r="34" spans="1:7" ht="25.5" x14ac:dyDescent="0.2">
      <c r="A34" s="10">
        <v>6</v>
      </c>
      <c r="B34" s="1" t="s">
        <v>45</v>
      </c>
      <c r="C34" s="55">
        <v>30000</v>
      </c>
      <c r="D34" s="13" t="s">
        <v>167</v>
      </c>
      <c r="E34" s="46">
        <v>29100</v>
      </c>
      <c r="F34" s="46">
        <v>28518</v>
      </c>
      <c r="G34" s="8">
        <f t="shared" si="2"/>
        <v>0.9506</v>
      </c>
    </row>
    <row r="35" spans="1:7" ht="25.5" x14ac:dyDescent="0.2">
      <c r="A35" s="3">
        <v>7</v>
      </c>
      <c r="B35" s="1" t="s">
        <v>46</v>
      </c>
      <c r="C35" s="54">
        <v>235507</v>
      </c>
      <c r="D35" s="13" t="s">
        <v>178</v>
      </c>
      <c r="E35" s="46">
        <v>226333.75599999999</v>
      </c>
      <c r="F35" s="46">
        <v>205533.671</v>
      </c>
      <c r="G35" s="8">
        <f t="shared" si="2"/>
        <v>0.87272850063904683</v>
      </c>
    </row>
    <row r="36" spans="1:7" x14ac:dyDescent="0.2">
      <c r="A36" s="10">
        <v>8</v>
      </c>
      <c r="B36" s="1" t="s">
        <v>47</v>
      </c>
      <c r="C36" s="54">
        <v>150000</v>
      </c>
      <c r="D36" s="13" t="s">
        <v>202</v>
      </c>
      <c r="E36" s="46">
        <v>142408.20300000001</v>
      </c>
      <c r="F36" s="46">
        <v>123508.20300000001</v>
      </c>
      <c r="G36" s="8">
        <f t="shared" si="2"/>
        <v>0.82338802000000011</v>
      </c>
    </row>
    <row r="37" spans="1:7" x14ac:dyDescent="0.2">
      <c r="A37" s="3">
        <v>9</v>
      </c>
      <c r="B37" s="1" t="s">
        <v>48</v>
      </c>
      <c r="C37" s="54">
        <v>100000</v>
      </c>
      <c r="D37" s="13" t="s">
        <v>203</v>
      </c>
      <c r="E37" s="46">
        <v>94116.474000000002</v>
      </c>
      <c r="F37" s="46">
        <v>83386.168999999994</v>
      </c>
      <c r="G37" s="8">
        <f t="shared" si="2"/>
        <v>0.83386168999999999</v>
      </c>
    </row>
    <row r="38" spans="1:7" x14ac:dyDescent="0.2">
      <c r="A38" s="10">
        <v>10</v>
      </c>
      <c r="B38" s="1" t="s">
        <v>49</v>
      </c>
      <c r="C38" s="54">
        <v>20000</v>
      </c>
      <c r="D38" s="13" t="s">
        <v>245</v>
      </c>
      <c r="E38" s="46">
        <v>20000</v>
      </c>
      <c r="F38" s="46">
        <v>20000</v>
      </c>
      <c r="G38" s="8">
        <f t="shared" si="2"/>
        <v>1</v>
      </c>
    </row>
    <row r="39" spans="1:7" ht="38.25" x14ac:dyDescent="0.2">
      <c r="A39" s="3">
        <v>11</v>
      </c>
      <c r="B39" s="1" t="s">
        <v>50</v>
      </c>
      <c r="C39" s="54">
        <v>78000</v>
      </c>
      <c r="D39" s="13" t="s">
        <v>56</v>
      </c>
      <c r="E39" s="46">
        <v>78000</v>
      </c>
      <c r="F39" s="46">
        <v>78000</v>
      </c>
      <c r="G39" s="8">
        <f t="shared" si="2"/>
        <v>1</v>
      </c>
    </row>
    <row r="40" spans="1:7" x14ac:dyDescent="0.2">
      <c r="A40" s="10">
        <v>12</v>
      </c>
      <c r="B40" s="1" t="s">
        <v>19</v>
      </c>
      <c r="C40" s="54">
        <v>359000</v>
      </c>
      <c r="D40" s="13" t="s">
        <v>204</v>
      </c>
      <c r="E40" s="46">
        <v>359000</v>
      </c>
      <c r="F40" s="46">
        <v>355883.14</v>
      </c>
      <c r="G40" s="8">
        <f t="shared" si="2"/>
        <v>0.99131793871866303</v>
      </c>
    </row>
    <row r="41" spans="1:7" x14ac:dyDescent="0.2">
      <c r="A41" s="3">
        <v>13</v>
      </c>
      <c r="B41" s="1" t="s">
        <v>51</v>
      </c>
      <c r="C41" s="54">
        <v>250000</v>
      </c>
      <c r="D41" s="13" t="s">
        <v>204</v>
      </c>
      <c r="E41" s="46">
        <v>240500</v>
      </c>
      <c r="F41" s="46">
        <v>177094.951</v>
      </c>
      <c r="G41" s="8">
        <f t="shared" si="2"/>
        <v>0.708379804</v>
      </c>
    </row>
    <row r="42" spans="1:7" ht="25.5" x14ac:dyDescent="0.2">
      <c r="A42" s="10">
        <v>14</v>
      </c>
      <c r="B42" s="1" t="s">
        <v>52</v>
      </c>
      <c r="C42" s="54">
        <v>126000</v>
      </c>
      <c r="D42" s="13"/>
      <c r="E42" s="46"/>
      <c r="F42" s="46">
        <v>0</v>
      </c>
      <c r="G42" s="8"/>
    </row>
    <row r="43" spans="1:7" x14ac:dyDescent="0.2">
      <c r="A43" s="3">
        <v>15</v>
      </c>
      <c r="B43" s="1" t="s">
        <v>20</v>
      </c>
      <c r="C43" s="54">
        <v>150000</v>
      </c>
      <c r="D43" s="13" t="s">
        <v>220</v>
      </c>
      <c r="E43" s="46">
        <v>248976.467</v>
      </c>
      <c r="F43" s="46">
        <v>89631.528000000006</v>
      </c>
      <c r="G43" s="8">
        <f>+F43/C43</f>
        <v>0.59754351999999999</v>
      </c>
    </row>
    <row r="44" spans="1:7" ht="25.5" x14ac:dyDescent="0.2">
      <c r="A44" s="10">
        <v>16</v>
      </c>
      <c r="B44" s="1" t="s">
        <v>53</v>
      </c>
      <c r="C44" s="54">
        <v>30000</v>
      </c>
      <c r="D44" s="13" t="s">
        <v>179</v>
      </c>
      <c r="E44" s="46">
        <v>29135.324000000001</v>
      </c>
      <c r="F44" s="46">
        <v>27990.183199999999</v>
      </c>
      <c r="G44" s="8">
        <f t="shared" si="2"/>
        <v>0.93300610666666661</v>
      </c>
    </row>
    <row r="45" spans="1:7" ht="25.5" x14ac:dyDescent="0.2">
      <c r="A45" s="3">
        <v>17</v>
      </c>
      <c r="B45" s="1" t="s">
        <v>54</v>
      </c>
      <c r="C45" s="54">
        <v>15500</v>
      </c>
      <c r="D45" s="13" t="s">
        <v>12</v>
      </c>
      <c r="E45" s="46">
        <v>15500</v>
      </c>
      <c r="F45" s="46">
        <v>15500</v>
      </c>
      <c r="G45" s="8">
        <f t="shared" si="2"/>
        <v>1</v>
      </c>
    </row>
    <row r="46" spans="1:7" ht="25.5" x14ac:dyDescent="0.2">
      <c r="A46" s="10">
        <v>18</v>
      </c>
      <c r="B46" s="1" t="s">
        <v>195</v>
      </c>
      <c r="C46" s="54">
        <v>45000</v>
      </c>
      <c r="D46" s="13" t="s">
        <v>241</v>
      </c>
      <c r="E46" s="46">
        <v>45000</v>
      </c>
      <c r="F46" s="46">
        <v>36000</v>
      </c>
      <c r="G46" s="8">
        <f t="shared" si="2"/>
        <v>0.8</v>
      </c>
    </row>
    <row r="47" spans="1:7" x14ac:dyDescent="0.2">
      <c r="A47" s="3">
        <v>19</v>
      </c>
      <c r="B47" s="14" t="s">
        <v>196</v>
      </c>
      <c r="C47" s="54">
        <v>30000</v>
      </c>
      <c r="D47" s="13"/>
      <c r="E47" s="46"/>
      <c r="F47" s="46">
        <v>0</v>
      </c>
      <c r="G47" s="8"/>
    </row>
    <row r="48" spans="1:7" ht="25.5" x14ac:dyDescent="0.2">
      <c r="A48" s="10">
        <v>20</v>
      </c>
      <c r="B48" s="26" t="s">
        <v>197</v>
      </c>
      <c r="C48" s="54">
        <v>68700</v>
      </c>
      <c r="D48" s="13"/>
      <c r="E48" s="46"/>
      <c r="F48" s="46">
        <v>0</v>
      </c>
      <c r="G48" s="8"/>
    </row>
    <row r="49" spans="1:7" x14ac:dyDescent="0.2">
      <c r="A49" s="3">
        <v>21</v>
      </c>
      <c r="B49" s="26" t="s">
        <v>198</v>
      </c>
      <c r="C49" s="54">
        <v>60000</v>
      </c>
      <c r="D49" s="13" t="s">
        <v>242</v>
      </c>
      <c r="E49" s="46">
        <v>60000</v>
      </c>
      <c r="F49" s="46">
        <v>60000</v>
      </c>
      <c r="G49" s="8">
        <f t="shared" si="2"/>
        <v>1</v>
      </c>
    </row>
    <row r="50" spans="1:7" ht="38.25" x14ac:dyDescent="0.2">
      <c r="A50" s="10">
        <v>22</v>
      </c>
      <c r="B50" s="26" t="s">
        <v>199</v>
      </c>
      <c r="C50" s="54">
        <v>67738.8</v>
      </c>
      <c r="D50" s="13" t="s">
        <v>56</v>
      </c>
      <c r="E50" s="46">
        <v>67738.8</v>
      </c>
      <c r="F50" s="46">
        <v>67738.8</v>
      </c>
      <c r="G50" s="8">
        <f t="shared" si="2"/>
        <v>1</v>
      </c>
    </row>
    <row r="51" spans="1:7" x14ac:dyDescent="0.2">
      <c r="A51" s="10"/>
      <c r="B51" s="1" t="s">
        <v>7</v>
      </c>
      <c r="C51" s="56">
        <f>SUM(C29:C50)</f>
        <v>3545445.8</v>
      </c>
      <c r="D51" s="19">
        <f>SUM(D29:D50)</f>
        <v>0</v>
      </c>
      <c r="E51" s="77">
        <f>SUM(E29:E50)</f>
        <v>2978372.4220000003</v>
      </c>
      <c r="F51" s="77">
        <f>SUM(F29:F50)</f>
        <v>2348523.2221999997</v>
      </c>
      <c r="G51" s="8">
        <f>+F51/C51</f>
        <v>0.66240561968257983</v>
      </c>
    </row>
    <row r="52" spans="1:7" ht="38.25" x14ac:dyDescent="0.2">
      <c r="A52" s="35" t="s">
        <v>9</v>
      </c>
      <c r="B52" s="35" t="s">
        <v>1</v>
      </c>
      <c r="C52" s="51" t="s">
        <v>155</v>
      </c>
      <c r="D52" s="35" t="s">
        <v>2</v>
      </c>
      <c r="E52" s="78" t="s">
        <v>3</v>
      </c>
      <c r="F52" s="78" t="s">
        <v>4</v>
      </c>
      <c r="G52" s="35" t="s">
        <v>5</v>
      </c>
    </row>
    <row r="53" spans="1:7" x14ac:dyDescent="0.2">
      <c r="A53" s="120" t="s">
        <v>10</v>
      </c>
      <c r="B53" s="120"/>
      <c r="C53" s="120"/>
      <c r="D53" s="120"/>
      <c r="E53" s="120"/>
      <c r="F53" s="120"/>
      <c r="G53" s="120"/>
    </row>
    <row r="54" spans="1:7" ht="38.25" x14ac:dyDescent="0.2">
      <c r="A54" s="15">
        <v>1</v>
      </c>
      <c r="B54" s="27" t="s">
        <v>57</v>
      </c>
      <c r="C54" s="57">
        <v>1443000</v>
      </c>
      <c r="D54" s="5"/>
      <c r="E54" s="48"/>
      <c r="F54" s="46">
        <v>0</v>
      </c>
      <c r="G54" s="8"/>
    </row>
    <row r="55" spans="1:7" ht="25.5" x14ac:dyDescent="0.2">
      <c r="A55" s="15">
        <v>2</v>
      </c>
      <c r="B55" s="27" t="s">
        <v>16</v>
      </c>
      <c r="C55" s="57">
        <v>150000</v>
      </c>
      <c r="D55" s="6" t="s">
        <v>162</v>
      </c>
      <c r="E55" s="79">
        <v>150000</v>
      </c>
      <c r="F55" s="46">
        <v>45015.786999999997</v>
      </c>
      <c r="G55" s="8">
        <f>+F55/C55</f>
        <v>0.30010524666666666</v>
      </c>
    </row>
    <row r="56" spans="1:7" ht="38.25" x14ac:dyDescent="0.2">
      <c r="A56" s="15">
        <v>3</v>
      </c>
      <c r="B56" s="27" t="s">
        <v>205</v>
      </c>
      <c r="C56" s="57">
        <v>18000</v>
      </c>
      <c r="D56" s="6"/>
      <c r="E56" s="79"/>
      <c r="F56" s="46">
        <v>0</v>
      </c>
      <c r="G56" s="8"/>
    </row>
    <row r="57" spans="1:7" ht="25.5" x14ac:dyDescent="0.2">
      <c r="A57" s="15">
        <v>4</v>
      </c>
      <c r="B57" s="28" t="s">
        <v>58</v>
      </c>
      <c r="C57" s="57">
        <v>35500</v>
      </c>
      <c r="D57" s="12" t="s">
        <v>22</v>
      </c>
      <c r="E57" s="48">
        <v>35500</v>
      </c>
      <c r="F57" s="46">
        <v>35500</v>
      </c>
      <c r="G57" s="8">
        <f t="shared" ref="G57:G65" si="3">+F57/E57</f>
        <v>1</v>
      </c>
    </row>
    <row r="58" spans="1:7" x14ac:dyDescent="0.2">
      <c r="A58" s="15">
        <v>5</v>
      </c>
      <c r="B58" s="27" t="s">
        <v>59</v>
      </c>
      <c r="C58" s="57">
        <v>100000</v>
      </c>
      <c r="D58" s="6"/>
      <c r="E58" s="46">
        <v>8912.3700000000008</v>
      </c>
      <c r="F58" s="46">
        <v>8912.3700000000008</v>
      </c>
      <c r="G58" s="8">
        <f t="shared" si="3"/>
        <v>1</v>
      </c>
    </row>
    <row r="59" spans="1:7" ht="25.5" x14ac:dyDescent="0.2">
      <c r="A59" s="15">
        <v>6</v>
      </c>
      <c r="B59" s="27" t="s">
        <v>60</v>
      </c>
      <c r="C59" s="58">
        <v>689994.2</v>
      </c>
      <c r="D59" s="5" t="s">
        <v>168</v>
      </c>
      <c r="E59" s="48">
        <v>592516.82400000002</v>
      </c>
      <c r="F59" s="46">
        <v>423712.56099999999</v>
      </c>
      <c r="G59" s="8">
        <f t="shared" si="3"/>
        <v>0.71510637983167202</v>
      </c>
    </row>
    <row r="60" spans="1:7" ht="25.5" x14ac:dyDescent="0.2">
      <c r="A60" s="15">
        <v>7</v>
      </c>
      <c r="B60" s="27" t="s">
        <v>61</v>
      </c>
      <c r="C60" s="57">
        <v>661778</v>
      </c>
      <c r="D60" s="5"/>
      <c r="E60" s="48">
        <v>661778</v>
      </c>
      <c r="F60" s="46">
        <v>304307.94199999998</v>
      </c>
      <c r="G60" s="8">
        <f>+F60/C60</f>
        <v>0.45983387480393723</v>
      </c>
    </row>
    <row r="61" spans="1:7" ht="25.5" x14ac:dyDescent="0.2">
      <c r="A61" s="15">
        <v>8</v>
      </c>
      <c r="B61" s="27" t="s">
        <v>62</v>
      </c>
      <c r="C61" s="57">
        <v>500000</v>
      </c>
      <c r="D61" s="5" t="s">
        <v>207</v>
      </c>
      <c r="E61" s="48">
        <v>499915.00400000002</v>
      </c>
      <c r="F61" s="46">
        <v>491153.53419999999</v>
      </c>
      <c r="G61" s="8">
        <f t="shared" si="3"/>
        <v>0.98247408113400014</v>
      </c>
    </row>
    <row r="62" spans="1:7" x14ac:dyDescent="0.2">
      <c r="A62" s="15">
        <v>9</v>
      </c>
      <c r="B62" s="27" t="s">
        <v>63</v>
      </c>
      <c r="C62" s="57">
        <v>100000</v>
      </c>
      <c r="D62" s="5" t="s">
        <v>208</v>
      </c>
      <c r="E62" s="48">
        <v>99693.75</v>
      </c>
      <c r="F62" s="46">
        <v>93335.742500000008</v>
      </c>
      <c r="G62" s="8">
        <f t="shared" si="3"/>
        <v>0.9362246128769357</v>
      </c>
    </row>
    <row r="63" spans="1:7" ht="25.5" x14ac:dyDescent="0.2">
      <c r="A63" s="15">
        <v>10</v>
      </c>
      <c r="B63" s="27" t="s">
        <v>64</v>
      </c>
      <c r="C63" s="57">
        <v>595000</v>
      </c>
      <c r="D63" s="5" t="s">
        <v>180</v>
      </c>
      <c r="E63" s="48">
        <v>595000</v>
      </c>
      <c r="F63" s="46">
        <v>525437.44499999995</v>
      </c>
      <c r="G63" s="8">
        <f>+F63/C63</f>
        <v>0.88308814285714277</v>
      </c>
    </row>
    <row r="64" spans="1:7" x14ac:dyDescent="0.2">
      <c r="A64" s="15">
        <v>11</v>
      </c>
      <c r="B64" s="27" t="s">
        <v>65</v>
      </c>
      <c r="C64" s="57">
        <v>50000</v>
      </c>
      <c r="D64" s="5" t="s">
        <v>209</v>
      </c>
      <c r="E64" s="46">
        <v>46486.949000000001</v>
      </c>
      <c r="F64" s="46">
        <v>42473.373</v>
      </c>
      <c r="G64" s="8">
        <f t="shared" si="3"/>
        <v>0.91366230552149164</v>
      </c>
    </row>
    <row r="65" spans="1:7" x14ac:dyDescent="0.2">
      <c r="A65" s="15">
        <v>12</v>
      </c>
      <c r="B65" s="27" t="s">
        <v>66</v>
      </c>
      <c r="C65" s="57">
        <v>150000</v>
      </c>
      <c r="D65" s="5" t="s">
        <v>210</v>
      </c>
      <c r="E65" s="48">
        <v>165022.81200000001</v>
      </c>
      <c r="F65" s="46">
        <v>120156.43699999999</v>
      </c>
      <c r="G65" s="8">
        <f t="shared" si="3"/>
        <v>0.72812016438066751</v>
      </c>
    </row>
    <row r="66" spans="1:7" ht="25.5" x14ac:dyDescent="0.2">
      <c r="A66" s="15">
        <v>13</v>
      </c>
      <c r="B66" s="29" t="s">
        <v>67</v>
      </c>
      <c r="C66" s="59">
        <v>622000</v>
      </c>
      <c r="D66" s="5" t="s">
        <v>169</v>
      </c>
      <c r="E66" s="48">
        <v>571853.28899999999</v>
      </c>
      <c r="F66" s="46">
        <v>567058.59054999996</v>
      </c>
      <c r="G66" s="8">
        <f>+F66/C66</f>
        <v>0.91166975972668807</v>
      </c>
    </row>
    <row r="67" spans="1:7" ht="25.5" x14ac:dyDescent="0.2">
      <c r="A67" s="15">
        <v>14</v>
      </c>
      <c r="B67" s="29" t="s">
        <v>68</v>
      </c>
      <c r="C67" s="59">
        <v>320000</v>
      </c>
      <c r="D67" s="5" t="s">
        <v>181</v>
      </c>
      <c r="E67" s="48">
        <v>314637.13299999997</v>
      </c>
      <c r="F67" s="46">
        <v>312268.14335000003</v>
      </c>
      <c r="G67" s="8">
        <f>+F67/C67</f>
        <v>0.97583794796875012</v>
      </c>
    </row>
    <row r="68" spans="1:7" x14ac:dyDescent="0.2">
      <c r="A68" s="15">
        <v>15</v>
      </c>
      <c r="B68" s="29" t="s">
        <v>69</v>
      </c>
      <c r="C68" s="59">
        <v>322000</v>
      </c>
      <c r="D68" s="5" t="s">
        <v>182</v>
      </c>
      <c r="E68" s="48">
        <v>297900</v>
      </c>
      <c r="F68" s="46">
        <v>295295.38100000005</v>
      </c>
      <c r="G68" s="8">
        <f>+F68/C68</f>
        <v>0.91706640062111822</v>
      </c>
    </row>
    <row r="69" spans="1:7" ht="25.5" x14ac:dyDescent="0.2">
      <c r="A69" s="15">
        <v>16</v>
      </c>
      <c r="B69" s="27" t="s">
        <v>70</v>
      </c>
      <c r="C69" s="59">
        <v>400000</v>
      </c>
      <c r="D69" s="5"/>
      <c r="E69" s="48"/>
      <c r="F69" s="46">
        <v>0</v>
      </c>
      <c r="G69" s="8"/>
    </row>
    <row r="70" spans="1:7" ht="25.5" x14ac:dyDescent="0.2">
      <c r="A70" s="15">
        <v>17</v>
      </c>
      <c r="B70" s="27" t="s">
        <v>71</v>
      </c>
      <c r="C70" s="59">
        <v>80000</v>
      </c>
      <c r="D70" s="5"/>
      <c r="E70" s="48"/>
      <c r="F70" s="46">
        <v>0</v>
      </c>
      <c r="G70" s="8"/>
    </row>
    <row r="71" spans="1:7" ht="25.5" x14ac:dyDescent="0.2">
      <c r="A71" s="15">
        <v>18</v>
      </c>
      <c r="B71" s="27" t="s">
        <v>72</v>
      </c>
      <c r="C71" s="57">
        <v>300000</v>
      </c>
      <c r="D71" s="5" t="s">
        <v>162</v>
      </c>
      <c r="E71" s="48">
        <v>299497.60100000002</v>
      </c>
      <c r="F71" s="46">
        <v>285174.61404999997</v>
      </c>
      <c r="G71" s="8">
        <f>+F71/E71</f>
        <v>0.9521766221092367</v>
      </c>
    </row>
    <row r="72" spans="1:7" x14ac:dyDescent="0.2">
      <c r="A72" s="15">
        <v>19</v>
      </c>
      <c r="B72" s="29" t="s">
        <v>11</v>
      </c>
      <c r="C72" s="59">
        <v>125000</v>
      </c>
      <c r="D72" s="5"/>
      <c r="E72" s="48">
        <v>131113.84</v>
      </c>
      <c r="F72" s="46">
        <v>117521.5196</v>
      </c>
      <c r="G72" s="8">
        <f t="shared" ref="G72:G73" si="4">+F72/E72</f>
        <v>0.89633191736280471</v>
      </c>
    </row>
    <row r="73" spans="1:7" x14ac:dyDescent="0.2">
      <c r="A73" s="15">
        <v>20</v>
      </c>
      <c r="B73" s="91" t="s">
        <v>73</v>
      </c>
      <c r="C73" s="59">
        <v>2168704.4</v>
      </c>
      <c r="D73" s="5" t="s">
        <v>25</v>
      </c>
      <c r="E73" s="48">
        <v>2168704.4</v>
      </c>
      <c r="F73" s="46">
        <v>2089504.561</v>
      </c>
      <c r="G73" s="8">
        <f t="shared" si="4"/>
        <v>0.96348057439271118</v>
      </c>
    </row>
    <row r="74" spans="1:7" x14ac:dyDescent="0.2">
      <c r="A74" s="15">
        <v>21</v>
      </c>
      <c r="B74" s="91" t="s">
        <v>206</v>
      </c>
      <c r="C74" s="59">
        <v>90000</v>
      </c>
      <c r="D74" s="5"/>
      <c r="E74" s="48"/>
      <c r="F74" s="46"/>
      <c r="G74" s="8"/>
    </row>
    <row r="75" spans="1:7" x14ac:dyDescent="0.2">
      <c r="A75" s="30"/>
      <c r="B75" s="31" t="s">
        <v>7</v>
      </c>
      <c r="C75" s="60">
        <f>SUM(C54:C74)</f>
        <v>8920976.5999999996</v>
      </c>
      <c r="D75" s="32"/>
      <c r="E75" s="80">
        <f>SUM(E54:E74)</f>
        <v>6638531.9719999991</v>
      </c>
      <c r="F75" s="80">
        <f>SUM(F54:F74)</f>
        <v>5756828.0012499997</v>
      </c>
      <c r="G75" s="33">
        <f>+F75/C75</f>
        <v>0.64531365335606861</v>
      </c>
    </row>
    <row r="76" spans="1:7" ht="38.25" x14ac:dyDescent="0.2">
      <c r="A76" s="34" t="s">
        <v>9</v>
      </c>
      <c r="B76" s="34" t="s">
        <v>1</v>
      </c>
      <c r="C76" s="61" t="s">
        <v>40</v>
      </c>
      <c r="D76" s="34" t="s">
        <v>2</v>
      </c>
      <c r="E76" s="81" t="s">
        <v>3</v>
      </c>
      <c r="F76" s="81" t="s">
        <v>4</v>
      </c>
      <c r="G76" s="34" t="s">
        <v>5</v>
      </c>
    </row>
    <row r="77" spans="1:7" x14ac:dyDescent="0.2">
      <c r="A77" s="112" t="s">
        <v>13</v>
      </c>
      <c r="B77" s="113"/>
      <c r="C77" s="113"/>
      <c r="D77" s="113"/>
      <c r="E77" s="113"/>
      <c r="F77" s="113"/>
      <c r="G77" s="114"/>
    </row>
    <row r="78" spans="1:7" ht="38.25" x14ac:dyDescent="0.2">
      <c r="A78" s="7">
        <v>1</v>
      </c>
      <c r="B78" s="36" t="s">
        <v>74</v>
      </c>
      <c r="C78" s="62">
        <v>450800</v>
      </c>
      <c r="D78" s="42" t="s">
        <v>235</v>
      </c>
      <c r="E78" s="4">
        <v>169200</v>
      </c>
      <c r="F78" s="76">
        <v>143925.71000000002</v>
      </c>
      <c r="G78" s="8">
        <f>+F78/C78</f>
        <v>0.3192673247559894</v>
      </c>
    </row>
    <row r="79" spans="1:7" ht="25.5" x14ac:dyDescent="0.2">
      <c r="A79" s="7">
        <v>2</v>
      </c>
      <c r="B79" s="36" t="s">
        <v>75</v>
      </c>
      <c r="C79" s="62">
        <v>500000</v>
      </c>
      <c r="D79" s="42" t="s">
        <v>23</v>
      </c>
      <c r="E79" s="4">
        <v>495174.25799999997</v>
      </c>
      <c r="F79" s="76">
        <v>223692.97599999997</v>
      </c>
      <c r="G79" s="8">
        <f t="shared" ref="G79:G142" si="5">+F79/C79</f>
        <v>0.44738595199999992</v>
      </c>
    </row>
    <row r="80" spans="1:7" ht="25.5" x14ac:dyDescent="0.2">
      <c r="A80" s="7">
        <v>3</v>
      </c>
      <c r="B80" s="36" t="s">
        <v>76</v>
      </c>
      <c r="C80" s="62">
        <v>228850</v>
      </c>
      <c r="D80" s="43"/>
      <c r="E80" s="83"/>
      <c r="F80" s="76">
        <v>0</v>
      </c>
      <c r="G80" s="8">
        <f t="shared" si="5"/>
        <v>0</v>
      </c>
    </row>
    <row r="81" spans="1:7" ht="25.5" x14ac:dyDescent="0.2">
      <c r="A81" s="7">
        <v>4</v>
      </c>
      <c r="B81" s="36" t="s">
        <v>77</v>
      </c>
      <c r="C81" s="62">
        <v>234000</v>
      </c>
      <c r="D81" s="42" t="s">
        <v>170</v>
      </c>
      <c r="E81" s="84">
        <v>234000</v>
      </c>
      <c r="F81" s="76">
        <v>0</v>
      </c>
      <c r="G81" s="8">
        <f t="shared" si="5"/>
        <v>0</v>
      </c>
    </row>
    <row r="82" spans="1:7" ht="38.25" x14ac:dyDescent="0.2">
      <c r="A82" s="7">
        <v>5</v>
      </c>
      <c r="B82" s="37" t="s">
        <v>24</v>
      </c>
      <c r="C82" s="62">
        <v>408900</v>
      </c>
      <c r="D82" s="42" t="s">
        <v>236</v>
      </c>
      <c r="E82" s="4">
        <v>408900</v>
      </c>
      <c r="F82" s="76">
        <v>163560</v>
      </c>
      <c r="G82" s="8">
        <f t="shared" si="5"/>
        <v>0.4</v>
      </c>
    </row>
    <row r="83" spans="1:7" ht="38.25" x14ac:dyDescent="0.2">
      <c r="A83" s="7">
        <v>6</v>
      </c>
      <c r="B83" s="36" t="s">
        <v>78</v>
      </c>
      <c r="C83" s="62">
        <v>66500</v>
      </c>
      <c r="D83" s="42"/>
      <c r="E83" s="4"/>
      <c r="F83" s="76">
        <v>0</v>
      </c>
      <c r="G83" s="8">
        <f t="shared" si="5"/>
        <v>0</v>
      </c>
    </row>
    <row r="84" spans="1:7" ht="38.25" x14ac:dyDescent="0.2">
      <c r="A84" s="7">
        <v>7</v>
      </c>
      <c r="B84" s="24" t="s">
        <v>79</v>
      </c>
      <c r="C84" s="63">
        <v>40300</v>
      </c>
      <c r="D84" s="42" t="s">
        <v>214</v>
      </c>
      <c r="E84" s="4">
        <v>39903.129000000001</v>
      </c>
      <c r="F84" s="76">
        <v>39903.129000000001</v>
      </c>
      <c r="G84" s="8">
        <f t="shared" si="5"/>
        <v>0.99015208436724567</v>
      </c>
    </row>
    <row r="85" spans="1:7" ht="25.5" x14ac:dyDescent="0.2">
      <c r="A85" s="7">
        <v>8</v>
      </c>
      <c r="B85" s="38" t="s">
        <v>80</v>
      </c>
      <c r="C85" s="63">
        <v>8100</v>
      </c>
      <c r="D85" s="42"/>
      <c r="E85" s="4"/>
      <c r="F85" s="76">
        <v>0</v>
      </c>
      <c r="G85" s="8">
        <f t="shared" si="5"/>
        <v>0</v>
      </c>
    </row>
    <row r="86" spans="1:7" ht="38.25" x14ac:dyDescent="0.2">
      <c r="A86" s="7">
        <v>9</v>
      </c>
      <c r="B86" s="39" t="s">
        <v>81</v>
      </c>
      <c r="C86" s="63">
        <v>56000</v>
      </c>
      <c r="D86" s="42" t="s">
        <v>171</v>
      </c>
      <c r="E86" s="4">
        <v>56000</v>
      </c>
      <c r="F86" s="76">
        <v>56000</v>
      </c>
      <c r="G86" s="8">
        <f t="shared" si="5"/>
        <v>1</v>
      </c>
    </row>
    <row r="87" spans="1:7" ht="51" x14ac:dyDescent="0.2">
      <c r="A87" s="7">
        <v>10</v>
      </c>
      <c r="B87" s="24" t="s">
        <v>82</v>
      </c>
      <c r="C87" s="64">
        <v>703767</v>
      </c>
      <c r="D87" s="42" t="s">
        <v>183</v>
      </c>
      <c r="E87" s="46">
        <v>694171</v>
      </c>
      <c r="F87" s="76">
        <v>628793.9</v>
      </c>
      <c r="G87" s="8">
        <f t="shared" si="5"/>
        <v>0.89346886114296353</v>
      </c>
    </row>
    <row r="88" spans="1:7" ht="38.25" x14ac:dyDescent="0.2">
      <c r="A88" s="7">
        <v>11</v>
      </c>
      <c r="B88" s="92" t="s">
        <v>83</v>
      </c>
      <c r="C88" s="64">
        <v>300000</v>
      </c>
      <c r="D88" s="42" t="s">
        <v>21</v>
      </c>
      <c r="E88" s="4">
        <v>295000.484</v>
      </c>
      <c r="F88" s="76">
        <v>181057.53200000001</v>
      </c>
      <c r="G88" s="8">
        <f t="shared" si="5"/>
        <v>0.6035251066666667</v>
      </c>
    </row>
    <row r="89" spans="1:7" ht="63.75" x14ac:dyDescent="0.2">
      <c r="A89" s="7">
        <v>12</v>
      </c>
      <c r="B89" s="26" t="s">
        <v>84</v>
      </c>
      <c r="C89" s="63">
        <v>270000</v>
      </c>
      <c r="D89" s="42" t="s">
        <v>216</v>
      </c>
      <c r="E89" s="63">
        <v>270000</v>
      </c>
      <c r="F89" s="76">
        <v>91224.876999999993</v>
      </c>
      <c r="G89" s="8">
        <f t="shared" si="5"/>
        <v>0.33786991481481476</v>
      </c>
    </row>
    <row r="90" spans="1:7" ht="25.5" x14ac:dyDescent="0.2">
      <c r="A90" s="7">
        <v>13</v>
      </c>
      <c r="B90" s="93" t="s">
        <v>85</v>
      </c>
      <c r="C90" s="63">
        <v>105000</v>
      </c>
      <c r="D90" s="42" t="s">
        <v>215</v>
      </c>
      <c r="E90" s="4">
        <v>95400</v>
      </c>
      <c r="F90" s="76">
        <v>95400</v>
      </c>
      <c r="G90" s="8">
        <f t="shared" si="5"/>
        <v>0.90857142857142859</v>
      </c>
    </row>
    <row r="91" spans="1:7" ht="25.5" x14ac:dyDescent="0.2">
      <c r="A91" s="7">
        <v>14</v>
      </c>
      <c r="B91" s="94" t="s">
        <v>86</v>
      </c>
      <c r="C91" s="64">
        <v>60000</v>
      </c>
      <c r="D91" s="42" t="s">
        <v>216</v>
      </c>
      <c r="E91" s="4">
        <v>52000</v>
      </c>
      <c r="F91" s="76">
        <v>48487.419000000002</v>
      </c>
      <c r="G91" s="8">
        <f t="shared" si="5"/>
        <v>0.80812365000000008</v>
      </c>
    </row>
    <row r="92" spans="1:7" ht="25.5" x14ac:dyDescent="0.2">
      <c r="A92" s="7">
        <v>15</v>
      </c>
      <c r="B92" s="95" t="s">
        <v>87</v>
      </c>
      <c r="C92" s="62">
        <v>51000</v>
      </c>
      <c r="D92" s="42" t="s">
        <v>217</v>
      </c>
      <c r="E92" s="4">
        <v>50346.989000000001</v>
      </c>
      <c r="F92" s="76">
        <v>50346.989000000001</v>
      </c>
      <c r="G92" s="8">
        <f t="shared" si="5"/>
        <v>0.98719586274509807</v>
      </c>
    </row>
    <row r="93" spans="1:7" ht="38.25" x14ac:dyDescent="0.2">
      <c r="A93" s="7">
        <v>16</v>
      </c>
      <c r="B93" s="95" t="s">
        <v>88</v>
      </c>
      <c r="C93" s="62">
        <v>100000</v>
      </c>
      <c r="D93" s="42"/>
      <c r="E93" s="4"/>
      <c r="F93" s="76">
        <v>0</v>
      </c>
      <c r="G93" s="8">
        <f t="shared" si="5"/>
        <v>0</v>
      </c>
    </row>
    <row r="94" spans="1:7" ht="25.5" x14ac:dyDescent="0.2">
      <c r="A94" s="7">
        <v>17</v>
      </c>
      <c r="B94" s="1" t="s">
        <v>89</v>
      </c>
      <c r="C94" s="62">
        <v>300000</v>
      </c>
      <c r="D94" s="42"/>
      <c r="E94" s="4"/>
      <c r="F94" s="76">
        <v>0</v>
      </c>
      <c r="G94" s="8">
        <f t="shared" si="5"/>
        <v>0</v>
      </c>
    </row>
    <row r="95" spans="1:7" ht="25.5" x14ac:dyDescent="0.2">
      <c r="A95" s="7">
        <v>18</v>
      </c>
      <c r="B95" s="14" t="s">
        <v>90</v>
      </c>
      <c r="C95" s="62">
        <v>147000</v>
      </c>
      <c r="D95" s="42" t="s">
        <v>218</v>
      </c>
      <c r="E95" s="4">
        <v>146998.75700000001</v>
      </c>
      <c r="F95" s="76">
        <v>145722.505</v>
      </c>
      <c r="G95" s="8">
        <f t="shared" si="5"/>
        <v>0.99130955782312924</v>
      </c>
    </row>
    <row r="96" spans="1:7" ht="25.5" x14ac:dyDescent="0.2">
      <c r="A96" s="7">
        <v>19</v>
      </c>
      <c r="B96" s="95" t="s">
        <v>91</v>
      </c>
      <c r="C96" s="62">
        <v>335000</v>
      </c>
      <c r="D96" s="42" t="s">
        <v>219</v>
      </c>
      <c r="E96" s="4"/>
      <c r="F96" s="76">
        <v>132241.65900000001</v>
      </c>
      <c r="G96" s="8">
        <f t="shared" si="5"/>
        <v>0.39475122089552245</v>
      </c>
    </row>
    <row r="97" spans="1:10" ht="25.5" x14ac:dyDescent="0.2">
      <c r="A97" s="7">
        <v>20</v>
      </c>
      <c r="B97" s="95" t="s">
        <v>92</v>
      </c>
      <c r="C97" s="62">
        <v>550000</v>
      </c>
      <c r="D97" s="42" t="s">
        <v>220</v>
      </c>
      <c r="E97" s="4">
        <v>538389.71499999997</v>
      </c>
      <c r="F97" s="76">
        <v>267865.74300000002</v>
      </c>
      <c r="G97" s="8">
        <f t="shared" si="5"/>
        <v>0.48702862363636368</v>
      </c>
    </row>
    <row r="98" spans="1:10" ht="38.25" x14ac:dyDescent="0.2">
      <c r="A98" s="7">
        <v>21</v>
      </c>
      <c r="B98" s="14" t="s">
        <v>93</v>
      </c>
      <c r="C98" s="62">
        <v>80000</v>
      </c>
      <c r="D98" s="42"/>
      <c r="E98" s="4"/>
      <c r="F98" s="76">
        <v>0</v>
      </c>
      <c r="G98" s="8">
        <f t="shared" si="5"/>
        <v>0</v>
      </c>
    </row>
    <row r="99" spans="1:10" ht="51" x14ac:dyDescent="0.2">
      <c r="A99" s="7">
        <v>22</v>
      </c>
      <c r="B99" s="96" t="s">
        <v>94</v>
      </c>
      <c r="C99" s="63">
        <v>117400</v>
      </c>
      <c r="D99" s="42" t="s">
        <v>221</v>
      </c>
      <c r="E99" s="4">
        <v>104998.8</v>
      </c>
      <c r="F99" s="76">
        <v>104998.8</v>
      </c>
      <c r="G99" s="8">
        <f t="shared" si="5"/>
        <v>0.89436797274275981</v>
      </c>
    </row>
    <row r="100" spans="1:10" ht="25.5" x14ac:dyDescent="0.2">
      <c r="A100" s="7">
        <v>23</v>
      </c>
      <c r="B100" s="1" t="s">
        <v>95</v>
      </c>
      <c r="C100" s="63">
        <v>100000</v>
      </c>
      <c r="D100" s="108" t="s">
        <v>221</v>
      </c>
      <c r="E100" s="4">
        <v>53304</v>
      </c>
      <c r="F100" s="76">
        <v>26652</v>
      </c>
      <c r="G100" s="8">
        <f t="shared" si="5"/>
        <v>0.26651999999999998</v>
      </c>
      <c r="J100" s="21"/>
    </row>
    <row r="101" spans="1:10" ht="51" x14ac:dyDescent="0.2">
      <c r="A101" s="106">
        <v>24</v>
      </c>
      <c r="B101" s="94" t="s">
        <v>96</v>
      </c>
      <c r="C101" s="107">
        <v>180000</v>
      </c>
      <c r="D101" s="108" t="s">
        <v>221</v>
      </c>
      <c r="E101" s="109">
        <v>142004</v>
      </c>
      <c r="F101" s="110">
        <v>123690</v>
      </c>
      <c r="G101" s="8">
        <f t="shared" si="5"/>
        <v>0.6871666666666667</v>
      </c>
    </row>
    <row r="102" spans="1:10" ht="51" x14ac:dyDescent="0.2">
      <c r="A102" s="7">
        <v>25</v>
      </c>
      <c r="B102" s="1" t="s">
        <v>97</v>
      </c>
      <c r="C102" s="63">
        <v>70000</v>
      </c>
      <c r="D102" s="42"/>
      <c r="E102" s="4"/>
      <c r="F102" s="76">
        <v>0</v>
      </c>
      <c r="G102" s="8">
        <f t="shared" si="5"/>
        <v>0</v>
      </c>
    </row>
    <row r="103" spans="1:10" ht="25.5" x14ac:dyDescent="0.2">
      <c r="A103" s="7">
        <v>26</v>
      </c>
      <c r="B103" s="1" t="s">
        <v>98</v>
      </c>
      <c r="C103" s="63">
        <v>30000</v>
      </c>
      <c r="D103" s="42"/>
      <c r="E103" s="4"/>
      <c r="F103" s="76">
        <v>0</v>
      </c>
      <c r="G103" s="8">
        <f t="shared" si="5"/>
        <v>0</v>
      </c>
    </row>
    <row r="104" spans="1:10" ht="38.25" x14ac:dyDescent="0.2">
      <c r="A104" s="7">
        <v>29</v>
      </c>
      <c r="B104" s="1" t="s">
        <v>99</v>
      </c>
      <c r="C104" s="63">
        <v>19000</v>
      </c>
      <c r="D104" s="42" t="s">
        <v>160</v>
      </c>
      <c r="E104" s="4">
        <v>19000</v>
      </c>
      <c r="F104" s="76">
        <v>9475</v>
      </c>
      <c r="G104" s="8">
        <f t="shared" si="5"/>
        <v>0.49868421052631579</v>
      </c>
    </row>
    <row r="105" spans="1:10" ht="25.5" x14ac:dyDescent="0.2">
      <c r="A105" s="7">
        <v>30</v>
      </c>
      <c r="B105" s="97" t="s">
        <v>100</v>
      </c>
      <c r="C105" s="63">
        <v>30000</v>
      </c>
      <c r="D105" s="42" t="s">
        <v>158</v>
      </c>
      <c r="E105" s="85">
        <v>30000</v>
      </c>
      <c r="F105" s="76">
        <v>29999.636999999999</v>
      </c>
      <c r="G105" s="8">
        <f t="shared" si="5"/>
        <v>0.99998789999999993</v>
      </c>
    </row>
    <row r="106" spans="1:10" ht="51" x14ac:dyDescent="0.2">
      <c r="A106" s="7">
        <v>31</v>
      </c>
      <c r="B106" s="96" t="s">
        <v>101</v>
      </c>
      <c r="C106" s="63">
        <v>30400</v>
      </c>
      <c r="D106" s="42" t="s">
        <v>222</v>
      </c>
      <c r="E106" s="85">
        <v>30400</v>
      </c>
      <c r="F106" s="76">
        <v>30360</v>
      </c>
      <c r="G106" s="8">
        <f t="shared" si="5"/>
        <v>0.99868421052631584</v>
      </c>
    </row>
    <row r="107" spans="1:10" x14ac:dyDescent="0.2">
      <c r="A107" s="7">
        <v>32</v>
      </c>
      <c r="B107" s="1" t="s">
        <v>102</v>
      </c>
      <c r="C107" s="63">
        <v>30000</v>
      </c>
      <c r="D107" s="42" t="s">
        <v>158</v>
      </c>
      <c r="E107" s="4">
        <v>30000</v>
      </c>
      <c r="F107" s="76">
        <v>20000</v>
      </c>
      <c r="G107" s="8">
        <f t="shared" si="5"/>
        <v>0.66666666666666663</v>
      </c>
    </row>
    <row r="108" spans="1:10" x14ac:dyDescent="0.2">
      <c r="A108" s="7">
        <v>33</v>
      </c>
      <c r="B108" s="1" t="s">
        <v>103</v>
      </c>
      <c r="C108" s="63">
        <v>5000</v>
      </c>
      <c r="D108" s="42" t="s">
        <v>160</v>
      </c>
      <c r="E108" s="4">
        <v>5000</v>
      </c>
      <c r="F108" s="76">
        <v>4540</v>
      </c>
      <c r="G108" s="8">
        <f t="shared" si="5"/>
        <v>0.90800000000000003</v>
      </c>
    </row>
    <row r="109" spans="1:10" ht="38.25" x14ac:dyDescent="0.2">
      <c r="A109" s="7">
        <v>34</v>
      </c>
      <c r="B109" s="1" t="s">
        <v>104</v>
      </c>
      <c r="C109" s="63">
        <v>20000</v>
      </c>
      <c r="D109" s="42" t="s">
        <v>159</v>
      </c>
      <c r="E109" s="4">
        <v>20000</v>
      </c>
      <c r="F109" s="76">
        <v>0</v>
      </c>
      <c r="G109" s="8">
        <f t="shared" si="5"/>
        <v>0</v>
      </c>
    </row>
    <row r="110" spans="1:10" ht="25.5" x14ac:dyDescent="0.2">
      <c r="A110" s="7">
        <v>35</v>
      </c>
      <c r="B110" s="26" t="s">
        <v>105</v>
      </c>
      <c r="C110" s="63">
        <v>20000</v>
      </c>
      <c r="D110" s="42" t="s">
        <v>160</v>
      </c>
      <c r="E110" s="4">
        <v>19995</v>
      </c>
      <c r="F110" s="76">
        <v>19995</v>
      </c>
      <c r="G110" s="8">
        <f t="shared" si="5"/>
        <v>0.99975000000000003</v>
      </c>
    </row>
    <row r="111" spans="1:10" ht="38.25" x14ac:dyDescent="0.2">
      <c r="A111" s="7">
        <v>36</v>
      </c>
      <c r="B111" s="1" t="s">
        <v>106</v>
      </c>
      <c r="C111" s="63">
        <v>50000</v>
      </c>
      <c r="D111" s="42" t="s">
        <v>223</v>
      </c>
      <c r="E111" s="4">
        <v>46900</v>
      </c>
      <c r="F111" s="76">
        <v>46900</v>
      </c>
      <c r="G111" s="8">
        <f t="shared" si="5"/>
        <v>0.93799999999999994</v>
      </c>
    </row>
    <row r="112" spans="1:10" ht="38.25" x14ac:dyDescent="0.2">
      <c r="A112" s="7">
        <v>37</v>
      </c>
      <c r="B112" s="1" t="s">
        <v>107</v>
      </c>
      <c r="C112" s="63">
        <v>29100</v>
      </c>
      <c r="D112" s="42" t="s">
        <v>237</v>
      </c>
      <c r="E112" s="63">
        <v>29100</v>
      </c>
      <c r="F112" s="76">
        <v>19400</v>
      </c>
      <c r="G112" s="8">
        <f t="shared" si="5"/>
        <v>0.66666666666666663</v>
      </c>
    </row>
    <row r="113" spans="1:7" ht="25.5" x14ac:dyDescent="0.2">
      <c r="A113" s="7">
        <v>38</v>
      </c>
      <c r="B113" s="98" t="s">
        <v>108</v>
      </c>
      <c r="C113" s="63">
        <v>80000</v>
      </c>
      <c r="D113" s="42" t="s">
        <v>158</v>
      </c>
      <c r="E113" s="46">
        <v>65000</v>
      </c>
      <c r="F113" s="76">
        <v>64960</v>
      </c>
      <c r="G113" s="8">
        <f t="shared" si="5"/>
        <v>0.81200000000000006</v>
      </c>
    </row>
    <row r="114" spans="1:7" ht="38.25" x14ac:dyDescent="0.2">
      <c r="A114" s="7">
        <v>39</v>
      </c>
      <c r="B114" s="98" t="s">
        <v>109</v>
      </c>
      <c r="C114" s="63">
        <v>340000</v>
      </c>
      <c r="D114" s="42" t="s">
        <v>162</v>
      </c>
      <c r="E114" s="46">
        <v>339673.62900000002</v>
      </c>
      <c r="F114" s="76">
        <v>307691.54544999998</v>
      </c>
      <c r="G114" s="8">
        <f t="shared" si="5"/>
        <v>0.90497513367647053</v>
      </c>
    </row>
    <row r="115" spans="1:7" ht="38.25" x14ac:dyDescent="0.2">
      <c r="A115" s="7">
        <v>40</v>
      </c>
      <c r="B115" s="41" t="s">
        <v>110</v>
      </c>
      <c r="C115" s="65">
        <v>1000000</v>
      </c>
      <c r="D115" s="42" t="s">
        <v>224</v>
      </c>
      <c r="E115" s="4">
        <v>965792.277</v>
      </c>
      <c r="F115" s="76">
        <v>929164.45684999996</v>
      </c>
      <c r="G115" s="8">
        <f t="shared" si="5"/>
        <v>0.92916445684999993</v>
      </c>
    </row>
    <row r="116" spans="1:7" ht="38.25" x14ac:dyDescent="0.2">
      <c r="A116" s="7">
        <v>41</v>
      </c>
      <c r="B116" s="1" t="s">
        <v>111</v>
      </c>
      <c r="C116" s="66">
        <v>30000</v>
      </c>
      <c r="D116" s="42"/>
      <c r="E116" s="4"/>
      <c r="F116" s="76">
        <v>0</v>
      </c>
      <c r="G116" s="8">
        <f t="shared" si="5"/>
        <v>0</v>
      </c>
    </row>
    <row r="117" spans="1:7" ht="38.25" x14ac:dyDescent="0.2">
      <c r="A117" s="7">
        <v>42</v>
      </c>
      <c r="B117" s="99" t="s">
        <v>112</v>
      </c>
      <c r="C117" s="66">
        <v>50000</v>
      </c>
      <c r="D117" s="42" t="s">
        <v>160</v>
      </c>
      <c r="E117" s="4">
        <v>50000</v>
      </c>
      <c r="F117" s="76">
        <v>46599</v>
      </c>
      <c r="G117" s="8">
        <f t="shared" si="5"/>
        <v>0.93198000000000003</v>
      </c>
    </row>
    <row r="118" spans="1:7" ht="25.5" x14ac:dyDescent="0.2">
      <c r="A118" s="7">
        <v>43</v>
      </c>
      <c r="B118" s="100" t="s">
        <v>113</v>
      </c>
      <c r="C118" s="66">
        <v>240000</v>
      </c>
      <c r="D118" s="42" t="s">
        <v>238</v>
      </c>
      <c r="E118" s="4">
        <v>206800</v>
      </c>
      <c r="F118" s="76">
        <v>206800</v>
      </c>
      <c r="G118" s="8">
        <f t="shared" si="5"/>
        <v>0.86166666666666669</v>
      </c>
    </row>
    <row r="119" spans="1:7" ht="25.5" x14ac:dyDescent="0.2">
      <c r="A119" s="7">
        <v>44</v>
      </c>
      <c r="B119" s="100" t="s">
        <v>114</v>
      </c>
      <c r="C119" s="66">
        <v>20000</v>
      </c>
      <c r="D119" s="42" t="s">
        <v>161</v>
      </c>
      <c r="E119" s="4">
        <v>19900</v>
      </c>
      <c r="F119" s="76">
        <v>19900</v>
      </c>
      <c r="G119" s="8">
        <f t="shared" si="5"/>
        <v>0.995</v>
      </c>
    </row>
    <row r="120" spans="1:7" ht="38.25" x14ac:dyDescent="0.2">
      <c r="A120" s="7">
        <v>45</v>
      </c>
      <c r="B120" s="100" t="s">
        <v>115</v>
      </c>
      <c r="C120" s="66">
        <v>320000</v>
      </c>
      <c r="D120" s="42"/>
      <c r="E120" s="4">
        <v>320000</v>
      </c>
      <c r="F120" s="76">
        <v>0</v>
      </c>
      <c r="G120" s="8">
        <f t="shared" si="5"/>
        <v>0</v>
      </c>
    </row>
    <row r="121" spans="1:7" ht="25.5" x14ac:dyDescent="0.2">
      <c r="A121" s="7">
        <v>46</v>
      </c>
      <c r="B121" s="100" t="s">
        <v>116</v>
      </c>
      <c r="C121" s="66">
        <v>260000</v>
      </c>
      <c r="D121" s="42" t="s">
        <v>225</v>
      </c>
      <c r="E121" s="4">
        <v>220000</v>
      </c>
      <c r="F121" s="76">
        <v>220000</v>
      </c>
      <c r="G121" s="8">
        <f t="shared" si="5"/>
        <v>0.84615384615384615</v>
      </c>
    </row>
    <row r="122" spans="1:7" ht="25.5" x14ac:dyDescent="0.2">
      <c r="A122" s="7">
        <v>47</v>
      </c>
      <c r="B122" s="100" t="s">
        <v>117</v>
      </c>
      <c r="C122" s="66">
        <v>210000</v>
      </c>
      <c r="D122" s="42" t="s">
        <v>225</v>
      </c>
      <c r="E122" s="4">
        <v>179100</v>
      </c>
      <c r="F122" s="76">
        <v>179100</v>
      </c>
      <c r="G122" s="8">
        <f t="shared" si="5"/>
        <v>0.85285714285714287</v>
      </c>
    </row>
    <row r="123" spans="1:7" ht="25.5" x14ac:dyDescent="0.2">
      <c r="A123" s="7">
        <v>48</v>
      </c>
      <c r="B123" s="101" t="s">
        <v>118</v>
      </c>
      <c r="C123" s="67">
        <v>80000</v>
      </c>
      <c r="D123" s="42" t="s">
        <v>226</v>
      </c>
      <c r="E123" s="4">
        <v>74800</v>
      </c>
      <c r="F123" s="76">
        <v>74800</v>
      </c>
      <c r="G123" s="8">
        <f t="shared" si="5"/>
        <v>0.93500000000000005</v>
      </c>
    </row>
    <row r="124" spans="1:7" ht="38.25" x14ac:dyDescent="0.2">
      <c r="A124" s="7">
        <v>49</v>
      </c>
      <c r="B124" s="102" t="s">
        <v>119</v>
      </c>
      <c r="C124" s="63">
        <v>20000</v>
      </c>
      <c r="D124" s="42" t="s">
        <v>172</v>
      </c>
      <c r="E124" s="4">
        <v>19540.811000000002</v>
      </c>
      <c r="F124" s="76">
        <v>19540.811000000002</v>
      </c>
      <c r="G124" s="8">
        <f t="shared" si="5"/>
        <v>0.97704055000000012</v>
      </c>
    </row>
    <row r="125" spans="1:7" ht="25.5" x14ac:dyDescent="0.2">
      <c r="A125" s="7">
        <v>50</v>
      </c>
      <c r="B125" s="1" t="s">
        <v>120</v>
      </c>
      <c r="C125" s="63">
        <v>190000</v>
      </c>
      <c r="D125" s="42" t="s">
        <v>227</v>
      </c>
      <c r="E125" s="4">
        <v>177120</v>
      </c>
      <c r="F125" s="76">
        <v>177120</v>
      </c>
      <c r="G125" s="8">
        <f t="shared" si="5"/>
        <v>0.93221052631578949</v>
      </c>
    </row>
    <row r="126" spans="1:7" ht="38.25" x14ac:dyDescent="0.2">
      <c r="A126" s="7">
        <v>51</v>
      </c>
      <c r="B126" s="1" t="s">
        <v>121</v>
      </c>
      <c r="C126" s="63">
        <v>75000</v>
      </c>
      <c r="D126" s="42" t="s">
        <v>228</v>
      </c>
      <c r="E126" s="4">
        <v>73305.807000000001</v>
      </c>
      <c r="F126" s="76">
        <v>51324.073999999993</v>
      </c>
      <c r="G126" s="8">
        <f t="shared" si="5"/>
        <v>0.68432098666666663</v>
      </c>
    </row>
    <row r="127" spans="1:7" x14ac:dyDescent="0.2">
      <c r="A127" s="7">
        <v>52</v>
      </c>
      <c r="B127" s="26" t="s">
        <v>122</v>
      </c>
      <c r="C127" s="62">
        <v>282000</v>
      </c>
      <c r="D127" s="42" t="s">
        <v>23</v>
      </c>
      <c r="E127" s="4">
        <v>281108</v>
      </c>
      <c r="F127" s="76">
        <v>246291.14299999998</v>
      </c>
      <c r="G127" s="8">
        <f t="shared" si="5"/>
        <v>0.87337284751773048</v>
      </c>
    </row>
    <row r="128" spans="1:7" ht="25.5" x14ac:dyDescent="0.2">
      <c r="A128" s="7">
        <v>53</v>
      </c>
      <c r="B128" s="26" t="s">
        <v>123</v>
      </c>
      <c r="C128" s="62">
        <v>290000</v>
      </c>
      <c r="D128" s="42" t="s">
        <v>229</v>
      </c>
      <c r="E128" s="4">
        <v>288679.69300000003</v>
      </c>
      <c r="F128" s="76">
        <v>174903.503</v>
      </c>
      <c r="G128" s="8">
        <f t="shared" si="5"/>
        <v>0.6031155275862069</v>
      </c>
    </row>
    <row r="129" spans="1:7" ht="25.5" x14ac:dyDescent="0.2">
      <c r="A129" s="7">
        <v>54</v>
      </c>
      <c r="B129" s="95" t="s">
        <v>124</v>
      </c>
      <c r="C129" s="62">
        <v>80000</v>
      </c>
      <c r="D129" s="42" t="s">
        <v>230</v>
      </c>
      <c r="E129" s="4">
        <v>80000</v>
      </c>
      <c r="F129" s="76">
        <v>80000</v>
      </c>
      <c r="G129" s="8">
        <f t="shared" si="5"/>
        <v>1</v>
      </c>
    </row>
    <row r="130" spans="1:7" ht="38.25" x14ac:dyDescent="0.2">
      <c r="A130" s="7">
        <v>55</v>
      </c>
      <c r="B130" s="95" t="s">
        <v>125</v>
      </c>
      <c r="C130" s="62">
        <v>240000</v>
      </c>
      <c r="D130" s="42" t="s">
        <v>23</v>
      </c>
      <c r="E130" s="4">
        <v>239390</v>
      </c>
      <c r="F130" s="76">
        <v>214554.39499999999</v>
      </c>
      <c r="G130" s="8">
        <f t="shared" si="5"/>
        <v>0.89397664583333325</v>
      </c>
    </row>
    <row r="131" spans="1:7" ht="25.5" x14ac:dyDescent="0.2">
      <c r="A131" s="7">
        <v>56</v>
      </c>
      <c r="B131" s="95" t="s">
        <v>126</v>
      </c>
      <c r="C131" s="62">
        <v>40000</v>
      </c>
      <c r="D131" s="42" t="s">
        <v>230</v>
      </c>
      <c r="E131" s="4">
        <v>39978.472000000002</v>
      </c>
      <c r="F131" s="76">
        <v>30594.400000000001</v>
      </c>
      <c r="G131" s="8">
        <f t="shared" si="5"/>
        <v>0.76485999999999998</v>
      </c>
    </row>
    <row r="132" spans="1:7" ht="25.5" x14ac:dyDescent="0.2">
      <c r="A132" s="7">
        <v>57</v>
      </c>
      <c r="B132" s="95" t="s">
        <v>127</v>
      </c>
      <c r="C132" s="62">
        <v>70000</v>
      </c>
      <c r="D132" s="42"/>
      <c r="E132" s="4"/>
      <c r="F132" s="76">
        <v>0</v>
      </c>
      <c r="G132" s="8">
        <f t="shared" si="5"/>
        <v>0</v>
      </c>
    </row>
    <row r="133" spans="1:7" ht="25.5" x14ac:dyDescent="0.2">
      <c r="A133" s="7">
        <v>58</v>
      </c>
      <c r="B133" s="95" t="s">
        <v>128</v>
      </c>
      <c r="C133" s="62">
        <v>40000</v>
      </c>
      <c r="D133" s="42" t="s">
        <v>230</v>
      </c>
      <c r="E133" s="4">
        <v>39800</v>
      </c>
      <c r="F133" s="76">
        <v>31840</v>
      </c>
      <c r="G133" s="8">
        <f t="shared" si="5"/>
        <v>0.79600000000000004</v>
      </c>
    </row>
    <row r="134" spans="1:7" ht="25.5" x14ac:dyDescent="0.2">
      <c r="A134" s="7">
        <v>59</v>
      </c>
      <c r="B134" s="95" t="s">
        <v>129</v>
      </c>
      <c r="C134" s="63">
        <v>70000</v>
      </c>
      <c r="D134" s="42" t="s">
        <v>173</v>
      </c>
      <c r="E134" s="4">
        <v>68000</v>
      </c>
      <c r="F134" s="76">
        <v>68000</v>
      </c>
      <c r="G134" s="8">
        <f t="shared" si="5"/>
        <v>0.97142857142857142</v>
      </c>
    </row>
    <row r="135" spans="1:7" ht="25.5" x14ac:dyDescent="0.2">
      <c r="A135" s="7">
        <v>60</v>
      </c>
      <c r="B135" s="95" t="s">
        <v>211</v>
      </c>
      <c r="C135" s="68">
        <v>20000</v>
      </c>
      <c r="D135" s="42" t="s">
        <v>231</v>
      </c>
      <c r="E135" s="68">
        <v>20000</v>
      </c>
      <c r="F135" s="76">
        <v>14000</v>
      </c>
      <c r="G135" s="8">
        <f t="shared" si="5"/>
        <v>0.7</v>
      </c>
    </row>
    <row r="136" spans="1:7" x14ac:dyDescent="0.2">
      <c r="A136" s="7">
        <v>61</v>
      </c>
      <c r="B136" s="95" t="s">
        <v>212</v>
      </c>
      <c r="C136" s="68">
        <v>50000</v>
      </c>
      <c r="D136" s="42"/>
      <c r="E136" s="4"/>
      <c r="F136" s="46">
        <v>0</v>
      </c>
      <c r="G136" s="8">
        <f t="shared" si="5"/>
        <v>0</v>
      </c>
    </row>
    <row r="137" spans="1:7" ht="25.5" x14ac:dyDescent="0.2">
      <c r="A137" s="7">
        <v>62</v>
      </c>
      <c r="B137" s="1" t="s">
        <v>130</v>
      </c>
      <c r="C137" s="69">
        <v>5000</v>
      </c>
      <c r="D137" s="42"/>
      <c r="E137" s="4"/>
      <c r="F137" s="76">
        <v>0</v>
      </c>
      <c r="G137" s="8">
        <f t="shared" si="5"/>
        <v>0</v>
      </c>
    </row>
    <row r="138" spans="1:7" ht="25.5" x14ac:dyDescent="0.2">
      <c r="A138" s="7">
        <v>63</v>
      </c>
      <c r="B138" s="103" t="s">
        <v>131</v>
      </c>
      <c r="C138" s="70">
        <v>20000</v>
      </c>
      <c r="D138" s="42" t="s">
        <v>231</v>
      </c>
      <c r="E138" s="4">
        <v>19799.419999999998</v>
      </c>
      <c r="F138" s="76">
        <v>10500</v>
      </c>
      <c r="G138" s="8">
        <f t="shared" si="5"/>
        <v>0.52500000000000002</v>
      </c>
    </row>
    <row r="139" spans="1:7" ht="38.25" x14ac:dyDescent="0.2">
      <c r="A139" s="7">
        <v>64</v>
      </c>
      <c r="B139" s="103" t="s">
        <v>132</v>
      </c>
      <c r="C139" s="70">
        <v>20000</v>
      </c>
      <c r="D139" s="42" t="s">
        <v>160</v>
      </c>
      <c r="E139" s="4">
        <v>19596.400000000001</v>
      </c>
      <c r="F139" s="76">
        <v>19596.400000000001</v>
      </c>
      <c r="G139" s="8">
        <f t="shared" si="5"/>
        <v>0.97982000000000002</v>
      </c>
    </row>
    <row r="140" spans="1:7" ht="38.25" x14ac:dyDescent="0.2">
      <c r="A140" s="7">
        <v>65</v>
      </c>
      <c r="B140" s="1" t="s">
        <v>133</v>
      </c>
      <c r="C140" s="70">
        <v>50000</v>
      </c>
      <c r="D140" s="42" t="s">
        <v>232</v>
      </c>
      <c r="E140" s="4">
        <v>45726.317999999999</v>
      </c>
      <c r="F140" s="76">
        <v>27435.792000000001</v>
      </c>
      <c r="G140" s="8">
        <f t="shared" si="5"/>
        <v>0.54871584000000007</v>
      </c>
    </row>
    <row r="141" spans="1:7" ht="51" x14ac:dyDescent="0.2">
      <c r="A141" s="7">
        <v>66</v>
      </c>
      <c r="B141" s="97" t="s">
        <v>134</v>
      </c>
      <c r="C141" s="71">
        <v>5300</v>
      </c>
      <c r="D141" s="42" t="s">
        <v>233</v>
      </c>
      <c r="E141" s="4">
        <v>5300</v>
      </c>
      <c r="F141" s="76">
        <v>5300</v>
      </c>
      <c r="G141" s="8">
        <f t="shared" si="5"/>
        <v>1</v>
      </c>
    </row>
    <row r="142" spans="1:7" x14ac:dyDescent="0.2">
      <c r="A142" s="7">
        <v>67</v>
      </c>
      <c r="B142" s="104" t="s">
        <v>135</v>
      </c>
      <c r="C142" s="68">
        <v>18000</v>
      </c>
      <c r="D142" s="42" t="s">
        <v>160</v>
      </c>
      <c r="E142" s="4">
        <v>18000</v>
      </c>
      <c r="F142" s="76">
        <v>9000</v>
      </c>
      <c r="G142" s="8">
        <f t="shared" si="5"/>
        <v>0.5</v>
      </c>
    </row>
    <row r="143" spans="1:7" ht="38.25" x14ac:dyDescent="0.2">
      <c r="A143" s="7">
        <v>68</v>
      </c>
      <c r="B143" s="104" t="s">
        <v>136</v>
      </c>
      <c r="C143" s="68">
        <v>220000</v>
      </c>
      <c r="D143" s="42"/>
      <c r="E143" s="4">
        <v>191562.41199999998</v>
      </c>
      <c r="F143" s="76">
        <v>200885.967</v>
      </c>
      <c r="G143" s="8">
        <f t="shared" ref="G143:G154" si="6">+F143/C143</f>
        <v>0.91311803181818185</v>
      </c>
    </row>
    <row r="144" spans="1:7" ht="25.5" x14ac:dyDescent="0.2">
      <c r="A144" s="7">
        <v>69</v>
      </c>
      <c r="B144" s="96" t="s">
        <v>137</v>
      </c>
      <c r="C144" s="63">
        <v>100000</v>
      </c>
      <c r="D144" s="42" t="s">
        <v>234</v>
      </c>
      <c r="E144" s="4">
        <v>40420.6</v>
      </c>
      <c r="F144" s="76">
        <v>88357.163002000016</v>
      </c>
      <c r="G144" s="8">
        <f t="shared" si="6"/>
        <v>0.88357163002000016</v>
      </c>
    </row>
    <row r="145" spans="1:7" ht="38.25" x14ac:dyDescent="0.2">
      <c r="A145" s="7">
        <v>70</v>
      </c>
      <c r="B145" s="103" t="s">
        <v>138</v>
      </c>
      <c r="C145" s="70">
        <v>20000</v>
      </c>
      <c r="D145" s="42" t="s">
        <v>160</v>
      </c>
      <c r="E145" s="4">
        <v>19995</v>
      </c>
      <c r="F145" s="76">
        <v>19995</v>
      </c>
      <c r="G145" s="8">
        <f t="shared" si="6"/>
        <v>0.99975000000000003</v>
      </c>
    </row>
    <row r="146" spans="1:7" ht="38.25" x14ac:dyDescent="0.2">
      <c r="A146" s="7">
        <v>71</v>
      </c>
      <c r="B146" s="103" t="s">
        <v>139</v>
      </c>
      <c r="C146" s="70">
        <v>30000</v>
      </c>
      <c r="D146" s="42" t="s">
        <v>160</v>
      </c>
      <c r="E146" s="4">
        <v>25353</v>
      </c>
      <c r="F146" s="76">
        <v>24553</v>
      </c>
      <c r="G146" s="8">
        <f t="shared" si="6"/>
        <v>0.81843333333333335</v>
      </c>
    </row>
    <row r="147" spans="1:7" x14ac:dyDescent="0.2">
      <c r="A147" s="7">
        <v>72</v>
      </c>
      <c r="B147" s="103" t="s">
        <v>140</v>
      </c>
      <c r="C147" s="70">
        <v>40000</v>
      </c>
      <c r="D147" s="42"/>
      <c r="E147" s="86"/>
      <c r="F147" s="76">
        <v>0</v>
      </c>
      <c r="G147" s="8">
        <f t="shared" si="6"/>
        <v>0</v>
      </c>
    </row>
    <row r="148" spans="1:7" ht="63.75" x14ac:dyDescent="0.2">
      <c r="A148" s="7">
        <v>73</v>
      </c>
      <c r="B148" s="100" t="s">
        <v>141</v>
      </c>
      <c r="C148" s="70">
        <v>24000</v>
      </c>
      <c r="D148" s="42"/>
      <c r="E148" s="4"/>
      <c r="F148" s="76">
        <v>0</v>
      </c>
      <c r="G148" s="8">
        <f t="shared" si="6"/>
        <v>0</v>
      </c>
    </row>
    <row r="149" spans="1:7" ht="25.5" x14ac:dyDescent="0.2">
      <c r="A149" s="7">
        <v>74</v>
      </c>
      <c r="B149" s="100" t="s">
        <v>142</v>
      </c>
      <c r="C149" s="70">
        <v>30000</v>
      </c>
      <c r="D149" s="42"/>
      <c r="E149" s="4"/>
      <c r="F149" s="76">
        <v>0</v>
      </c>
      <c r="G149" s="8">
        <f t="shared" si="6"/>
        <v>0</v>
      </c>
    </row>
    <row r="150" spans="1:7" x14ac:dyDescent="0.2">
      <c r="A150" s="7">
        <v>75</v>
      </c>
      <c r="B150" s="100" t="s">
        <v>14</v>
      </c>
      <c r="C150" s="70">
        <v>10000</v>
      </c>
      <c r="D150" s="42" t="s">
        <v>25</v>
      </c>
      <c r="E150" s="4">
        <v>10000</v>
      </c>
      <c r="F150" s="76">
        <v>7479</v>
      </c>
      <c r="G150" s="8">
        <f t="shared" si="6"/>
        <v>0.74790000000000001</v>
      </c>
    </row>
    <row r="151" spans="1:7" ht="25.5" x14ac:dyDescent="0.2">
      <c r="A151" s="7">
        <v>76</v>
      </c>
      <c r="B151" s="100" t="s">
        <v>15</v>
      </c>
      <c r="C151" s="70">
        <v>200000</v>
      </c>
      <c r="D151" s="42" t="s">
        <v>174</v>
      </c>
      <c r="E151" s="4">
        <v>198085.4</v>
      </c>
      <c r="F151" s="76">
        <v>198085.4</v>
      </c>
      <c r="G151" s="8">
        <f t="shared" si="6"/>
        <v>0.99042699999999995</v>
      </c>
    </row>
    <row r="152" spans="1:7" ht="76.5" x14ac:dyDescent="0.2">
      <c r="A152" s="7">
        <v>77</v>
      </c>
      <c r="B152" s="100" t="s">
        <v>143</v>
      </c>
      <c r="C152" s="72">
        <v>20000</v>
      </c>
      <c r="D152" s="44" t="s">
        <v>175</v>
      </c>
      <c r="E152" s="4">
        <v>19843</v>
      </c>
      <c r="F152" s="76">
        <v>13240</v>
      </c>
      <c r="G152" s="8">
        <f t="shared" si="6"/>
        <v>0.66200000000000003</v>
      </c>
    </row>
    <row r="153" spans="1:7" x14ac:dyDescent="0.2">
      <c r="A153" s="7">
        <v>78</v>
      </c>
      <c r="B153" s="100" t="s">
        <v>213</v>
      </c>
      <c r="C153" s="105">
        <v>63000</v>
      </c>
      <c r="D153" s="44"/>
      <c r="E153" s="4"/>
      <c r="F153" s="76">
        <v>0</v>
      </c>
      <c r="G153" s="8">
        <f t="shared" si="6"/>
        <v>0</v>
      </c>
    </row>
    <row r="154" spans="1:7" ht="38.25" x14ac:dyDescent="0.2">
      <c r="A154" s="7">
        <v>79</v>
      </c>
      <c r="B154" s="100" t="s">
        <v>144</v>
      </c>
      <c r="C154" s="105">
        <v>30000</v>
      </c>
      <c r="D154" s="44" t="s">
        <v>175</v>
      </c>
      <c r="E154" s="4"/>
      <c r="F154" s="76">
        <v>13414</v>
      </c>
      <c r="G154" s="8">
        <f t="shared" si="6"/>
        <v>0.44713333333333333</v>
      </c>
    </row>
    <row r="155" spans="1:7" x14ac:dyDescent="0.2">
      <c r="A155" s="10"/>
      <c r="B155" s="100" t="s">
        <v>7</v>
      </c>
      <c r="C155" s="46">
        <f>SUM(C78:C154)</f>
        <v>10728417</v>
      </c>
      <c r="D155" s="4">
        <f>SUM(D78:D152)</f>
        <v>0</v>
      </c>
      <c r="E155" s="46"/>
      <c r="F155" s="76">
        <f>SUM(F78:F152)</f>
        <v>6485843.9263020009</v>
      </c>
      <c r="G155" s="22">
        <f>+F155/C155</f>
        <v>0.60454808256446413</v>
      </c>
    </row>
    <row r="156" spans="1:7" ht="38.25" x14ac:dyDescent="0.2">
      <c r="A156" s="34" t="s">
        <v>9</v>
      </c>
      <c r="B156" s="35" t="s">
        <v>1</v>
      </c>
      <c r="C156" s="61" t="s">
        <v>40</v>
      </c>
      <c r="D156" s="34" t="s">
        <v>2</v>
      </c>
      <c r="E156" s="81"/>
      <c r="F156" s="81" t="s">
        <v>4</v>
      </c>
      <c r="G156" s="34" t="s">
        <v>5</v>
      </c>
    </row>
    <row r="157" spans="1:7" x14ac:dyDescent="0.2">
      <c r="A157" s="112" t="s">
        <v>145</v>
      </c>
      <c r="B157" s="113"/>
      <c r="C157" s="113"/>
      <c r="D157" s="113"/>
      <c r="E157" s="113"/>
      <c r="F157" s="113"/>
      <c r="G157" s="114"/>
    </row>
    <row r="158" spans="1:7" x14ac:dyDescent="0.2">
      <c r="A158" s="10">
        <v>1</v>
      </c>
      <c r="B158" s="1" t="s">
        <v>146</v>
      </c>
      <c r="C158" s="47">
        <v>50000</v>
      </c>
      <c r="D158" s="10" t="s">
        <v>247</v>
      </c>
      <c r="E158" s="76">
        <v>40000</v>
      </c>
      <c r="F158" s="76">
        <v>40000</v>
      </c>
      <c r="G158" s="121">
        <f t="shared" ref="G158:G160" si="7">+F158/E158</f>
        <v>1</v>
      </c>
    </row>
    <row r="159" spans="1:7" x14ac:dyDescent="0.2">
      <c r="A159" s="10">
        <v>2</v>
      </c>
      <c r="B159" s="1" t="s">
        <v>147</v>
      </c>
      <c r="C159" s="48">
        <v>120000</v>
      </c>
      <c r="D159" s="10" t="s">
        <v>177</v>
      </c>
      <c r="E159" s="76">
        <f>32500+12000+10000+10000+18500</f>
        <v>83000</v>
      </c>
      <c r="F159" s="76">
        <f>32500+12000+10000+10000+18500</f>
        <v>83000</v>
      </c>
      <c r="G159" s="121">
        <f t="shared" si="7"/>
        <v>1</v>
      </c>
    </row>
    <row r="160" spans="1:7" ht="25.5" x14ac:dyDescent="0.2">
      <c r="A160" s="10">
        <v>3</v>
      </c>
      <c r="B160" s="45" t="s">
        <v>148</v>
      </c>
      <c r="C160" s="48">
        <v>55000</v>
      </c>
      <c r="D160" s="10"/>
      <c r="E160" s="46">
        <f>34400+8600</f>
        <v>43000</v>
      </c>
      <c r="F160" s="46">
        <f>34400+8600</f>
        <v>43000</v>
      </c>
      <c r="G160" s="121">
        <f t="shared" si="7"/>
        <v>1</v>
      </c>
    </row>
    <row r="161" spans="1:7" x14ac:dyDescent="0.2">
      <c r="A161" s="10">
        <v>4</v>
      </c>
      <c r="B161" s="24" t="s">
        <v>149</v>
      </c>
      <c r="C161" s="49">
        <v>7500</v>
      </c>
      <c r="D161" s="10" t="s">
        <v>154</v>
      </c>
      <c r="E161" s="46">
        <v>4717.8999999999996</v>
      </c>
      <c r="F161" s="46">
        <v>4717.8999999999996</v>
      </c>
      <c r="G161" s="121">
        <f>+F161/E161</f>
        <v>1</v>
      </c>
    </row>
    <row r="162" spans="1:7" ht="25.5" x14ac:dyDescent="0.2">
      <c r="A162" s="10">
        <v>5</v>
      </c>
      <c r="B162" s="24" t="s">
        <v>150</v>
      </c>
      <c r="C162" s="49">
        <v>500000</v>
      </c>
      <c r="D162" s="10" t="s">
        <v>184</v>
      </c>
      <c r="E162" s="49">
        <v>500000</v>
      </c>
      <c r="F162" s="76">
        <v>465627.6</v>
      </c>
      <c r="G162" s="121">
        <f t="shared" ref="G162:G166" si="8">+F162/E162</f>
        <v>0.93125519999999995</v>
      </c>
    </row>
    <row r="163" spans="1:7" ht="25.5" x14ac:dyDescent="0.2">
      <c r="A163" s="10">
        <v>6</v>
      </c>
      <c r="B163" s="24" t="s">
        <v>151</v>
      </c>
      <c r="C163" s="49">
        <v>300000</v>
      </c>
      <c r="D163" s="10" t="s">
        <v>176</v>
      </c>
      <c r="E163" s="49">
        <v>300000</v>
      </c>
      <c r="F163" s="76">
        <v>265338.5</v>
      </c>
      <c r="G163" s="121">
        <f t="shared" si="8"/>
        <v>0.8844616666666667</v>
      </c>
    </row>
    <row r="164" spans="1:7" x14ac:dyDescent="0.2">
      <c r="A164" s="10">
        <v>7</v>
      </c>
      <c r="B164" s="24" t="s">
        <v>152</v>
      </c>
      <c r="C164" s="49">
        <v>50000</v>
      </c>
      <c r="D164" s="10" t="s">
        <v>176</v>
      </c>
      <c r="E164" s="76">
        <v>48374.620999999999</v>
      </c>
      <c r="F164" s="76">
        <v>79496.600000000006</v>
      </c>
      <c r="G164" s="121">
        <f t="shared" si="8"/>
        <v>1.6433534435339556</v>
      </c>
    </row>
    <row r="165" spans="1:7" x14ac:dyDescent="0.2">
      <c r="A165" s="10">
        <v>8</v>
      </c>
      <c r="B165" s="24" t="s">
        <v>246</v>
      </c>
      <c r="C165" s="49">
        <v>200000</v>
      </c>
      <c r="D165" s="10" t="s">
        <v>247</v>
      </c>
      <c r="E165" s="49">
        <v>200000</v>
      </c>
      <c r="F165" s="76">
        <v>184229.033</v>
      </c>
      <c r="G165" s="121">
        <f t="shared" si="8"/>
        <v>0.92114516499999999</v>
      </c>
    </row>
    <row r="166" spans="1:7" ht="25.5" x14ac:dyDescent="0.2">
      <c r="A166" s="10">
        <v>9</v>
      </c>
      <c r="B166" s="24" t="s">
        <v>153</v>
      </c>
      <c r="C166" s="49">
        <v>86000</v>
      </c>
      <c r="D166" s="10" t="s">
        <v>248</v>
      </c>
      <c r="E166" s="76">
        <v>79406.399999999994</v>
      </c>
      <c r="F166" s="76">
        <v>79406.399999999994</v>
      </c>
      <c r="G166" s="121">
        <f t="shared" si="8"/>
        <v>1</v>
      </c>
    </row>
    <row r="167" spans="1:7" x14ac:dyDescent="0.2">
      <c r="A167" s="10"/>
      <c r="B167" s="9" t="s">
        <v>7</v>
      </c>
      <c r="C167" s="46">
        <f>SUM(C158:C166)</f>
        <v>1368500</v>
      </c>
      <c r="D167" s="46">
        <f>SUM(D158:D166)</f>
        <v>0</v>
      </c>
      <c r="E167" s="46">
        <f t="shared" ref="D167:F167" si="9">SUM(E158:E165)</f>
        <v>1219092.5210000002</v>
      </c>
      <c r="F167" s="46">
        <f t="shared" si="9"/>
        <v>1165409.6329999999</v>
      </c>
      <c r="G167" s="22">
        <f>+F167/C167</f>
        <v>0.85159637047862613</v>
      </c>
    </row>
  </sheetData>
  <protectedRanges>
    <protectedRange password="C780" sqref="B82:C82" name="Munkhjargal_4_1_5_1_2_1_2_1_1_2_2"/>
    <protectedRange password="C780" sqref="B58" name="Munkhjargal_4_1_5_1_2_1_2_1_1_2_4"/>
    <protectedRange password="C780" sqref="B60 B62" name="Munkhjargal_4_1_5_1_2_1_2_1_1_2_1_1"/>
    <protectedRange password="C780" sqref="B61" name="Munkhjargal_4_1_5_1_2_1_2_1_1_2_1_1_1"/>
    <protectedRange password="C780" sqref="B162:C162 E162" name="Munkhjargal_4_1_5_1_2_1_2_1_1_2_3_1"/>
  </protectedRanges>
  <mergeCells count="7">
    <mergeCell ref="A157:G157"/>
    <mergeCell ref="A1:G1"/>
    <mergeCell ref="A2:B2"/>
    <mergeCell ref="A4:G4"/>
    <mergeCell ref="A28:G28"/>
    <mergeCell ref="A53:G53"/>
    <mergeCell ref="A77:G77"/>
  </mergeCells>
  <pageMargins left="0.7" right="0.28999999999999998" top="0.75" bottom="0.75" header="0.3" footer="0.3"/>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Нэгтгэл</vt:lpstr>
      <vt:lpstr>Нэгтгэл!Print_Area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Bumka</cp:lastModifiedBy>
  <cp:lastPrinted>2024-11-05T08:07:35Z</cp:lastPrinted>
  <dcterms:created xsi:type="dcterms:W3CDTF">2022-11-15T04:11:43Z</dcterms:created>
  <dcterms:modified xsi:type="dcterms:W3CDTF">2024-12-05T10:00:49Z</dcterms:modified>
</cp:coreProperties>
</file>