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Ажил\Хөрөнгө оруулалт work\2022\ХӨРӨНГӨ ОРУУЛАЛТ\Вэб, самбар\"/>
    </mc:Choice>
  </mc:AlternateContent>
  <bookViews>
    <workbookView xWindow="0" yWindow="0" windowWidth="28800" windowHeight="12150"/>
  </bookViews>
  <sheets>
    <sheet name="Нэгтгэл" sheetId="1" r:id="rId1"/>
  </sheets>
  <definedNames>
    <definedName name="_xlnm.Print_Area" localSheetId="0">Нэгтгэл!$A$1:$G$129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129" i="1" l="1"/>
  <c r="G129" i="1" s="1"/>
  <c r="E129" i="1"/>
  <c r="C129" i="1"/>
  <c r="G128" i="1"/>
  <c r="G127" i="1"/>
  <c r="G126" i="1"/>
  <c r="G125" i="1"/>
  <c r="G124" i="1"/>
  <c r="G123" i="1"/>
  <c r="G122" i="1"/>
  <c r="G121" i="1"/>
  <c r="G120" i="1"/>
  <c r="G117" i="1"/>
  <c r="G116" i="1"/>
  <c r="G115" i="1"/>
  <c r="G114" i="1"/>
  <c r="G113" i="1"/>
  <c r="G112" i="1"/>
  <c r="G111" i="1"/>
  <c r="E111" i="1"/>
  <c r="F108" i="1"/>
  <c r="G108" i="1" s="1"/>
  <c r="E108" i="1"/>
  <c r="C108" i="1"/>
  <c r="G107" i="1"/>
  <c r="G106" i="1"/>
  <c r="G105" i="1"/>
  <c r="G104" i="1"/>
  <c r="G101" i="1"/>
  <c r="G100" i="1"/>
  <c r="G98" i="1"/>
  <c r="G97" i="1"/>
  <c r="G96" i="1"/>
  <c r="G95" i="1"/>
  <c r="G94" i="1"/>
  <c r="G93" i="1"/>
  <c r="G92" i="1"/>
  <c r="G91" i="1"/>
  <c r="G90" i="1"/>
  <c r="G89" i="1"/>
  <c r="G88" i="1"/>
  <c r="G87" i="1"/>
  <c r="G84" i="1"/>
  <c r="G82" i="1"/>
  <c r="G81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3" i="1"/>
  <c r="F60" i="1"/>
  <c r="G60" i="1" s="1"/>
  <c r="E60" i="1"/>
  <c r="C60" i="1"/>
  <c r="G59" i="1"/>
  <c r="G58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2" i="1"/>
  <c r="G39" i="1"/>
  <c r="E39" i="1"/>
  <c r="D39" i="1"/>
  <c r="C39" i="1"/>
  <c r="G38" i="1"/>
  <c r="G37" i="1"/>
  <c r="G36" i="1"/>
  <c r="G35" i="1"/>
  <c r="G34" i="1"/>
  <c r="G33" i="1"/>
  <c r="G32" i="1"/>
  <c r="G31" i="1"/>
  <c r="G30" i="1"/>
  <c r="G29" i="1"/>
  <c r="G27" i="1"/>
  <c r="G24" i="1"/>
  <c r="G23" i="1"/>
  <c r="F21" i="1"/>
  <c r="G21" i="1" s="1"/>
  <c r="E21" i="1"/>
  <c r="D21" i="1"/>
  <c r="C21" i="1"/>
  <c r="G20" i="1"/>
  <c r="G19" i="1"/>
  <c r="G18" i="1"/>
  <c r="G17" i="1"/>
  <c r="G16" i="1"/>
  <c r="G15" i="1"/>
  <c r="G13" i="1"/>
  <c r="G12" i="1"/>
  <c r="G11" i="1"/>
  <c r="G10" i="1"/>
  <c r="G9" i="1"/>
  <c r="G8" i="1"/>
  <c r="G7" i="1"/>
  <c r="G5" i="1"/>
  <c r="G4" i="1"/>
</calcChain>
</file>

<file path=xl/sharedStrings.xml><?xml version="1.0" encoding="utf-8"?>
<sst xmlns="http://schemas.openxmlformats.org/spreadsheetml/2006/main" count="256" uniqueCount="207">
  <si>
    <t>/мянган төгрөг/</t>
  </si>
  <si>
    <t>Тухайн жилд худалдан авсан бараа, ажил, үйлчилгээний нэр төрөл, тоо хэмжээ, хүчин чадал</t>
  </si>
  <si>
    <t>2022 онд санхүүжүүлэх /хуулиар батлагдсан/</t>
  </si>
  <si>
    <t>Гүйцэтгэгч компани</t>
  </si>
  <si>
    <t>Гэрээний дүн</t>
  </si>
  <si>
    <t>Санхүүжилт</t>
  </si>
  <si>
    <t>Санхүүжилтийн хувь</t>
  </si>
  <si>
    <t>Орон нутгийн төсвийн хөрөнгө оруулалт</t>
  </si>
  <si>
    <t>Шүүхийн шинжилгээний албаны төрийн тусгай албан хаагчийн орон сууц</t>
  </si>
  <si>
    <t>Гурван уулын хишиг ХХК</t>
  </si>
  <si>
    <t>Сумын төвийн гэрэлтүүлэг (Бугат сум)</t>
  </si>
  <si>
    <t>-</t>
  </si>
  <si>
    <t>Баян-Агт сумын ЗДТГ-ын барилгын гадна цахилгаан хангамжийн нэмэлт ажил (Баян-агт сум)</t>
  </si>
  <si>
    <t>Мэйнспринг ХХК</t>
  </si>
  <si>
    <t>Хог хаягдлыг тээвэрлэх зориулалтын тоноглогдсон автомашин (Булган сум, Хишиг-Өндөр, Хутаг-Өндөр, Могод, Бугат, Дашинчилэн сум)</t>
  </si>
  <si>
    <t xml:space="preserve">Цаст хан хөхий ХХК </t>
  </si>
  <si>
    <t>Ариутгалын ДУК автомашин</t>
  </si>
  <si>
    <t xml:space="preserve">Улаанбаатар ариутгал ХХК  </t>
  </si>
  <si>
    <t>Хөгжимт жүжгийн театрын тайзны дэлгэц</t>
  </si>
  <si>
    <t>Онь тэнгэрийн бичиг ХХК</t>
  </si>
  <si>
    <t>Ахмадын өргөөний тохижилт, тоног төхөөрөмж</t>
  </si>
  <si>
    <t>БСБ МЕБЕЛЬ ХХК</t>
  </si>
  <si>
    <t>Цагдаагийн газрын автомашины парк шинэчлэл</t>
  </si>
  <si>
    <t>Өвөлжөөн булаг ХХК</t>
  </si>
  <si>
    <t>Хог зам засварын техник (Баян-Агт сум)</t>
  </si>
  <si>
    <t>Саруул өргөө констракшн ХХК</t>
  </si>
  <si>
    <t>Хог, зам засварын техник (Хялганат тосгон)</t>
  </si>
  <si>
    <t>Өрхийн эрүүл мэндийн төвийн тоног төхөөрөмж (Булган сум, Цоожид өрхийн эрүүл мэндийн төв)</t>
  </si>
  <si>
    <t>Төгс барс ХХК</t>
  </si>
  <si>
    <t>Өрхийн эрүүл мэндийн төвийн автомашин (Булган сум, Эмийн цэцэглэн өрхийн эрүүл мэндийн төв)</t>
  </si>
  <si>
    <t>УАЗ МЕГА ХХК</t>
  </si>
  <si>
    <t>Хөгжимт жүжгийн театрын тайзны техник хэрэгсэл, засвар үйлчилгээ (Булган сум)</t>
  </si>
  <si>
    <t>Хөгжимт жүжгийн театрын бүжигчид, дуучдын хувцас хэрэглэл (Булган сум)</t>
  </si>
  <si>
    <t>Хяналтын камерын хүчин чадлыг нэмэгдүүлэх, хэсэгчлэн шинэчлэх (Булган сум)</t>
  </si>
  <si>
    <t>Уурын зуухны халаалтын тогоо шинээр суурилуулах (Тэшиг сум)</t>
  </si>
  <si>
    <t>Спортын дунд сургуулийн хяналтын камер (Булган сум)</t>
  </si>
  <si>
    <t>Хай теч солушн ХХК</t>
  </si>
  <si>
    <t>Нийт дүн</t>
  </si>
  <si>
    <t>Их засвар</t>
  </si>
  <si>
    <t>Орон нутгийн өмчийн барилга, байгууламжийн засвар (Тэшиг сум)</t>
  </si>
  <si>
    <t>Орон нутгийн өмчийн барилга, байгууламжийн засвар (Хутаг-Өндөр сум)</t>
  </si>
  <si>
    <t>Нэгдсэн эмнэлгийн дотрын тасгийн засвар /Булган аймаг/</t>
  </si>
  <si>
    <t>Тана орд ХХК</t>
  </si>
  <si>
    <t>Булган аймгийн Засаг даргын Тамгын газрын "Г" блокын засвар (Булган аймаг)</t>
  </si>
  <si>
    <t>Танан цамхаг констракшн ХХК</t>
  </si>
  <si>
    <t>Сургуулийн барилгын засвар (Сэлэнгэ сум)</t>
  </si>
  <si>
    <t>Хөх сэрхийн мандал ХХК</t>
  </si>
  <si>
    <t>Сургуулийн барилгын засвар (Орхон сум)</t>
  </si>
  <si>
    <t>Ди Ти и Эм Строй ХХК</t>
  </si>
  <si>
    <t>Сургуулийн дотуур байрны барилгын засвар (Могод сум)</t>
  </si>
  <si>
    <t>Соёлын төвийн засвар (Сэлэнгэ сум)</t>
  </si>
  <si>
    <t>Хурмастын хүлэг ХХК</t>
  </si>
  <si>
    <t>Ахуйн үйлчилгээний барилгын засвар (Гурванбулаг сум)</t>
  </si>
  <si>
    <t>Ванхүү ХХК</t>
  </si>
  <si>
    <t>18-ийн а/б дугаар байрны фасадны зураг зурах бэлтгэл үе бэлтгэх засварын ажил (Булган сум)</t>
  </si>
  <si>
    <t>18-ийн а/б дугаар байрны фасадны зураг зурах  ажил (Булган сум)</t>
  </si>
  <si>
    <t>Иргэн Л.Наранзаяа</t>
  </si>
  <si>
    <t>18-ийн а/б дугаар байрны фасадны засвар (Булган сум)</t>
  </si>
  <si>
    <t>14 дүгээр байрны дээврийн засвар (Булган сум)</t>
  </si>
  <si>
    <t>Эрэн хайх аврах бүлгийн байрны засвар (Хутаг-Өндөр сум)</t>
  </si>
  <si>
    <t>Ерөнхий боловсролын сургуулийн биеийн тамирын заалны дээврийн засвар</t>
  </si>
  <si>
    <t>Мобикомын дамжуулах станцын хашаа (Сайхан сум)</t>
  </si>
  <si>
    <t>д/д</t>
  </si>
  <si>
    <t>Аймгийн Орон нутгийн хөгжлийн сан</t>
  </si>
  <si>
    <t>Булган сумын гэр хорооллын гэрэлтүүлэг (Булган сум 1, 4, 6-р баг)</t>
  </si>
  <si>
    <t>Сервис по сименс ХХК</t>
  </si>
  <si>
    <t>Хөрөнгө оруулалтын ажлын зураг, төсөл, ТЭЗҮ боловсруулах</t>
  </si>
  <si>
    <t>"Ленд тест" ХХК, Аслаан ХХК, Эчо дизайн ХХК, Их мянган инженерчлэл ХХК, Өрх ХХК, Энхийн жаргал констракшн ХХК, Үндсэн төсөл ХХК</t>
  </si>
  <si>
    <t>Хөтөлбөр, төсөл, арга хэмжээг хэрэгжүүлэх зардал</t>
  </si>
  <si>
    <t>АЗДТГ</t>
  </si>
  <si>
    <t>Өвс, тэжээлийн нөөц бүрдүүлэх</t>
  </si>
  <si>
    <t>Аймгийн баяр наадмын зардал</t>
  </si>
  <si>
    <t>Баруун замын байлдааны штаб музейн барилгын засвар (Булган сум)</t>
  </si>
  <si>
    <t>Цэцэрлэгийн барилгын засвар (Булган сум 1 дүгээр цэцэрлэг)</t>
  </si>
  <si>
    <t>Сувдан элс ХХК</t>
  </si>
  <si>
    <t>Моргийн барилга шинээр барих (Баяннуур сум)</t>
  </si>
  <si>
    <t>Баян улаан констракшн ХХК</t>
  </si>
  <si>
    <t>Түр хамгаалах байрыг инженерийн шугам сүлжээнд холбох (Булган сум)</t>
  </si>
  <si>
    <t xml:space="preserve">Гурван уулын хишиг ХХК </t>
  </si>
  <si>
    <t xml:space="preserve">Барилга байгууламжийн гэрчилгээжүүлэлт </t>
  </si>
  <si>
    <t>Орон сууцны нийтийн эзэмшлийн орцны засвар, тохижилт (Булган сум)</t>
  </si>
  <si>
    <t>Соёлын төвийн засвар (Баяннуур сум)</t>
  </si>
  <si>
    <t>Густокек ХХК</t>
  </si>
  <si>
    <t>Сургуулийн дотуур байрны засвар (Бүрэгхангай сум)</t>
  </si>
  <si>
    <t>Юникорн менежмент ХХК</t>
  </si>
  <si>
    <t>Халуун усны барилга (Баян-агт сум)</t>
  </si>
  <si>
    <t>Тэгш ургах ХХК</t>
  </si>
  <si>
    <t>Сумын хөгжлийн ерөнхий төлөвлөгөө (Бугат сум)</t>
  </si>
  <si>
    <t>Орон нутгийн өмчийн барилга, байгууламж барих (Сайхан сум)</t>
  </si>
  <si>
    <t>Шинэ суурьшлын бүсэд цахилгаан дамжуулах агаарын шугам шинээр барих (Хангал сум)</t>
  </si>
  <si>
    <t>Гарьд системс ХХК</t>
  </si>
  <si>
    <t>Иргэдэд үйлчлэх төвийн тоног төхөөрөмж (E-монголиа)</t>
  </si>
  <si>
    <t>"Ургацын сор" ХХК</t>
  </si>
  <si>
    <t>Байгаль хамгаалах сан</t>
  </si>
  <si>
    <t>Газар зохион байгуулалтын ерөнхий төлөвлөгөө</t>
  </si>
  <si>
    <t>"Вектор мэп" ХХК</t>
  </si>
  <si>
    <t>Инженерийн шугам сүлжээний өргөтгөл (Сайхан сум)</t>
  </si>
  <si>
    <t>"Тэнгэр хишиг" ХХК</t>
  </si>
  <si>
    <t>Ариутгах татуурга, цэвэрлэх байгууламж (Баян-Агт сум)</t>
  </si>
  <si>
    <t>"Эрин гүрэн" ХХК</t>
  </si>
  <si>
    <t>Ойжуулалт (50га), Бугат, Бүрэгхангай, Сэлэнгэ, Орхон сум</t>
  </si>
  <si>
    <t>Хөвөнтөн ой ХХК</t>
  </si>
  <si>
    <t>Байгалийн сэргэн ургалтад туслах ажил (100 га), Бугат, Бүрэгхангай, Орхон, Сэлэнгэ сум</t>
  </si>
  <si>
    <t>Ургах нахиа ХХК</t>
  </si>
  <si>
    <t>Ойн хортны судалгааны ажил  (300000га)</t>
  </si>
  <si>
    <t>Мөнх ногоон ой ХХК</t>
  </si>
  <si>
    <t xml:space="preserve">Ойн хортны тэмцлийн ажил (12000 га), Хутаг-Өндөр, Тэшиг, Хангал, Сайхан, Баян-Агт, Бугат, Орхон, Сэлэнгэ сум </t>
  </si>
  <si>
    <t>Ойн таксаци, Гранд форест ХХК</t>
  </si>
  <si>
    <t>Хилийн зурвасаас мод шилжүүлэн суулгах</t>
  </si>
  <si>
    <t>Булган сумын ойн анги</t>
  </si>
  <si>
    <t>Насны I, II ангийн ойд арчилгааны огтлолт хийх 90 га (Бугат, Орхон, Хангал, Хутаг-Өндөр сум)</t>
  </si>
  <si>
    <t>Хутаг-Өндөр сум ойн анги</t>
  </si>
  <si>
    <t>Тэрбум мод үндэсний хөдөлгөөний хүрээнд ойн зурвас байгуулах (5га),  Дашинчилэн, Рашаант сум</t>
  </si>
  <si>
    <t>Бэлчээрийн хортон мэрэгчидтэй байгаль орчинд халгүй аргаар тэмцэх (40000 га)</t>
  </si>
  <si>
    <t>Баяннуур, Дашинчилэн, Гурванбулаг, Рашаант, Сайхан, ХХААГ</t>
  </si>
  <si>
    <t>Ой хээрийн түймрээс урьдчилан сэргийлэх сургалт (2 удаа)</t>
  </si>
  <si>
    <t>ОБГ</t>
  </si>
  <si>
    <t>Ногоон байгууламжийг нэмэгдүүлэх, зам талбайн арчлалт хамгаалалт</t>
  </si>
  <si>
    <t>Булган сум-ТҮАнги</t>
  </si>
  <si>
    <t>Байгаль хамгаалагч, морин эргүүл ажиллуулах (Тэшиг, Хутаг-Өндөр, Сэлэнгэ, Хангал, Бугат, Орхон, Бүрэгхангай, Сайхан сум)</t>
  </si>
  <si>
    <t>Тэшиг, Хутаг-Өндөр, Сэлэнгэ, Хангал, Бугат, Орхон, Бүрэгхангай, Сайхан сумд</t>
  </si>
  <si>
    <t>Бүрэгхангай, Бугат, Баян-агт, Орхон суманд "Хожуул" төслийг хэрэгжүүлэх</t>
  </si>
  <si>
    <t>Баян-Агт, Бүрэгхангай, Бугат, Орхон суманд</t>
  </si>
  <si>
    <t>Шахмал түлшний үйлдвэр байгуулах (Сайхан сум)</t>
  </si>
  <si>
    <t>Булаг шандын эхийг хашиж хамгаалах (Баян-Агт, Орхон, Хишиг-Өндөр, Баяннуур, Булган, Бүрэгхангай, Дашинчилэн, Могод, Гурванбулаг сум)</t>
  </si>
  <si>
    <t>Усны сан бүхий газрын хамгаалалтын бүсийн тэмдэгжүүлэлт, усны тоо бүртгэлийн ажлыг хэрэгжүүлэх</t>
  </si>
  <si>
    <t>Хануй голын сав газрын захиргаа, Сэлэнгэ голын сав газрын захиргаа</t>
  </si>
  <si>
    <t>Хөв цөөрөм байгуулах газрын хайгуул, судалгааны ажлыг хэрэгжүүлж, зураг төсөв боловсруулах. (2 хөв цөөрөм)</t>
  </si>
  <si>
    <t>Жишиг проект ХХК</t>
  </si>
  <si>
    <t>Хүн ам бэлчээрийн усан хангамжийн зориулалтаар шинээр худаг гаргах (Баян-Агт, Орхон, Хишиг-Өндөр, Хутаг-Өндөр, Булган, Бүрэгхангай, Дашинчилэн, Могод, Тэшиг сум)</t>
  </si>
  <si>
    <t>Экогео ХХК</t>
  </si>
  <si>
    <t>Булган сумын айл өрх, албан газруудыг ээлж дараатайгаар хэрэглээний халуун усанд холбох</t>
  </si>
  <si>
    <t>Цагаан голын гүүр шинээр барих (Баян-Агт сум)</t>
  </si>
  <si>
    <t>Баян-Агт</t>
  </si>
  <si>
    <t>УДДТ-2 сүлжээний усны насосыг шинэчлэх /Булган сум/</t>
  </si>
  <si>
    <t>Оч повер</t>
  </si>
  <si>
    <t>УДДТ-4 дулааны тоолуур шинээр тавих /Булган сум/</t>
  </si>
  <si>
    <t>Цүүрдэн</t>
  </si>
  <si>
    <t>УДДТ-4 давтамж хувьсгуур шинээр тавих /Булган сум/</t>
  </si>
  <si>
    <t>Аж баян хангай</t>
  </si>
  <si>
    <t xml:space="preserve">Сэлэнгэ сумын үерийн даланг сэргээн засварлах </t>
  </si>
  <si>
    <t>ГБЭТ ХХК, Ингэт дөл ОНӨААТҮГ</t>
  </si>
  <si>
    <t>Хангал сумын цэвэр усны даралтат цамхаг барих</t>
  </si>
  <si>
    <t>Ээлт өлгий ХХК</t>
  </si>
  <si>
    <t>Орхон сумын цэвэр усны даралтат цамхаг барих</t>
  </si>
  <si>
    <t>Сайхан хульж ХХК</t>
  </si>
  <si>
    <t>Бүрэгхангай сумын цэвэр усны даралтат цамхаг барих</t>
  </si>
  <si>
    <t>Нүнжигт өргөө ХХК</t>
  </si>
  <si>
    <t xml:space="preserve">Хөрсний бохирдлыг бууруулах ажлын хүрээнд Булган сумын нийтийн эзэмшлийн байршилд эко жорлон барих /18 ширхэг/ </t>
  </si>
  <si>
    <t>Булган мээж ХХК</t>
  </si>
  <si>
    <t>Хог хаягдлыг цэвэрлэн зайлуулах "Цэвэр орчин” аяныг аймгийн хэмжээнд зохион байгуулах</t>
  </si>
  <si>
    <t>16 сум 1 тосгон</t>
  </si>
  <si>
    <t>Булган сумын орон сууцнуудын гадаа хуванцар сав ангилах хогийн сав байрлуулах (15-аас доошгүй)</t>
  </si>
  <si>
    <t>А.Эрдэнэбаяр</t>
  </si>
  <si>
    <t xml:space="preserve">Хатуу хог хаягдлыг тээвэрлэх автомашинаар ээлж дараатай хангах (Баян-Агт, Гурванбулаг, Тэшиг сум, Хялганат тосгон) </t>
  </si>
  <si>
    <t>Газрын хэвлийн, хөрсөнд учруулсан хохирлыг мэргэжлийн байгууллагаар тогтоолгох</t>
  </si>
  <si>
    <t xml:space="preserve">Нэн ховор, ховор, зэрлэг амьтдад биотехникийн арга хэмжээ авах </t>
  </si>
  <si>
    <t>Олон улсын ITM үзэсгэлэнд оролцож, орон нутгаа сурталчлах, брэнд бүтээгдэхүүний коллегци бий болгох</t>
  </si>
  <si>
    <t>Д.Чимгээ Агаст тэнгэр ХХК</t>
  </si>
  <si>
    <t>Airagday, айрагны фесвтивалийн арга хэмжээг зохион байгуулах</t>
  </si>
  <si>
    <t>Аялал жуулчлалын нэгдсэн дижитал платформ, виртуал хөгжүүлэлт</t>
  </si>
  <si>
    <t>Гарааны дижитал солюшинс ХХК Уужим фильм  Гранд амжилт ньюс, СУГазар</t>
  </si>
  <si>
    <t xml:space="preserve">Аялал жуулчлалын жилийн ажлын төлөвлөгөөг хэрэгжүүлэх </t>
  </si>
  <si>
    <t>АЗДТГ, БОАЖГ</t>
  </si>
  <si>
    <t xml:space="preserve">Хутаг-Өндөр сумын Урантогоо уулын орчмыг тохижуулах  зураг төсөв боловсруулах </t>
  </si>
  <si>
    <t>Энхийн жаргал констракшн</t>
  </si>
  <si>
    <t xml:space="preserve">Цогтын цагаан байшинг хашаажуулах </t>
  </si>
  <si>
    <t>Аялагч, амрагчдын отоглох цэгийн тохижилтыг нэмэгдүүлэх (Булган, Хутаг-Өндөр сум)</t>
  </si>
  <si>
    <t>БМДХ ХХК Хүрээ хутаг</t>
  </si>
  <si>
    <t>Байгаль хамгаалах сангийн үйл ажиллагааны зардал</t>
  </si>
  <si>
    <t>Байгалийн гамшгийн эрсдэлийг бууруулах арга хэмжээний зардал</t>
  </si>
  <si>
    <r>
      <t>Байгаль орчны багц хуулийн хэрэгжилтийг хангах хяналт шалгалт хийх, зөвлөн туслах (</t>
    </r>
    <r>
      <rPr>
        <i/>
        <sz val="10"/>
        <color theme="1"/>
        <rFont val="Arial"/>
        <family val="2"/>
      </rPr>
      <t>хууль бус мод бэлтгэл, ой, хээрийн түймэр, ан агнуур, хог хаягдал, ус, рашаан нөөц ашиглах, ашигт малтмал)</t>
    </r>
  </si>
  <si>
    <t>УТХО</t>
  </si>
  <si>
    <t>Сургуулийн барилга 240 хүүхэд /Булган, Хутаг-Өндөр сум/</t>
  </si>
  <si>
    <t>Алтайн бумбат өргөө ХХК</t>
  </si>
  <si>
    <t>Могод сумын халуун усны барилга</t>
  </si>
  <si>
    <t>Хүрэн жинсний овоо ХХК</t>
  </si>
  <si>
    <t xml:space="preserve">Камер видео проектор тоног төхөөрөмж нийлүүлэх </t>
  </si>
  <si>
    <t>Булган аймгийн Баян-Агт сумын хануйн отоглох цэг</t>
  </si>
  <si>
    <t>Цонхот ХХК</t>
  </si>
  <si>
    <t>Жаргалант зуслангийн захиргаа, аж ахуй, гал тогооны барилга угсралтын ажил</t>
  </si>
  <si>
    <t>Эрдэнэс эко үүр ХХК</t>
  </si>
  <si>
    <t xml:space="preserve">Сайхан сумын үерийн хамгаалалтын суваг -4 </t>
  </si>
  <si>
    <t>Хайдро проект ХХК</t>
  </si>
  <si>
    <t>Хөгжим техник хэрэгсэл нийлүүлэх</t>
  </si>
  <si>
    <t>Цуурай ХХК</t>
  </si>
  <si>
    <t>Замын сан</t>
  </si>
  <si>
    <t>Байгалийн гамшгийн үеийн авто зам, замын байгууламжийн засвар</t>
  </si>
  <si>
    <t>Орон нутгийн чанартай авто замын засвар, арчлалт</t>
  </si>
  <si>
    <t>Ургац тээврийн авто замын засвар</t>
  </si>
  <si>
    <t>Булган сумын авто зам, нийтийн эзэмшлийн авто зогсоолын талбайн засвар, арчлалт</t>
  </si>
  <si>
    <t>Тохижилт үйлчилгээний анги</t>
  </si>
  <si>
    <t>Зам, тээврийн хяналтын төвийн зардал</t>
  </si>
  <si>
    <t>ЭБЦТС</t>
  </si>
  <si>
    <t>Булган сумын авто замын гэрлэн дохионы шинэчлэл</t>
  </si>
  <si>
    <t>Булган сумын төвд нийтийн эзэмшлийн авто зогсоолын талбайг нэмэгдүүлэх</t>
  </si>
  <si>
    <t>Арвин ган бумба ХХК</t>
  </si>
  <si>
    <t>Сумын төвийн бетон хучилттай зам, засварын 2.2 км замын эхлэл (Бугат сум)</t>
  </si>
  <si>
    <t>Сумын төвийн бетон хучилттай зам, засварын 2.8 км замын эхлэл (Орхон сум)</t>
  </si>
  <si>
    <t xml:space="preserve">Булган АЗЗА </t>
  </si>
  <si>
    <t>2022.12.01</t>
  </si>
  <si>
    <t>Бугат ариг ХХК</t>
  </si>
  <si>
    <t>Эпо ХХК, Эчо дизайн ХХК</t>
  </si>
  <si>
    <t>Намир ариун</t>
  </si>
  <si>
    <t>Гурван уулын хишиг ХХК Эчо дизайн ХХК</t>
  </si>
  <si>
    <t xml:space="preserve">ДУЖО ХХК, Идеал групп </t>
  </si>
  <si>
    <t>Голден лед ХХК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</si>
</sst>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.0_);_(* \(#,##0.0\);_(* &quot;-&quot;??_);_(@_)"/>
    <numFmt numFmtId="165" formatCode="_-* #,##0.00_-;\-* #,##0.00_-;_-* &quot;-&quot;??_-;_-@_-"/>
    <numFmt numFmtId="166" formatCode="_-* #,##0.000_-;\-* #,##0.000_-;_-* &quot;-&quot;??_-;_-@_-"/>
    <numFmt numFmtId="167" formatCode="_-* #,##0_-;\-* #,##0_-;_-* &quot;-&quot;_-;_-@_-"/>
    <numFmt numFmtId="168" formatCode="#,##0.000"/>
    <numFmt numFmtId="169" formatCode="_(* #,##0.000_);_(* \(#,##0.000\);_(* &quot;-&quot;??_);_(@_)"/>
    <numFmt numFmtId="170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</cellStyleXfs>
  <cellXfs count="106">
    <xf numFmtId="0" fontId="0" fillId="0" borderId="0" xfId="0"/>
    <xf numFmtId="164" fontId="2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166" fontId="2" fillId="0" borderId="3" xfId="3" applyNumberFormat="1" applyFont="1" applyFill="1" applyBorder="1" applyAlignment="1">
      <alignment horizontal="center" vertical="center"/>
    </xf>
    <xf numFmtId="168" fontId="3" fillId="0" borderId="3" xfId="4" applyNumberFormat="1" applyFont="1" applyBorder="1" applyAlignment="1">
      <alignment horizontal="center" vertical="center" wrapText="1"/>
    </xf>
    <xf numFmtId="168" fontId="3" fillId="0" borderId="3" xfId="4" applyNumberFormat="1" applyFont="1" applyBorder="1" applyAlignment="1">
      <alignment horizontal="center" vertical="center"/>
    </xf>
    <xf numFmtId="9" fontId="3" fillId="0" borderId="3" xfId="2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169" fontId="2" fillId="0" borderId="3" xfId="3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169" fontId="3" fillId="0" borderId="3" xfId="3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169" fontId="2" fillId="0" borderId="3" xfId="3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169" fontId="2" fillId="3" borderId="3" xfId="1" applyNumberFormat="1" applyFont="1" applyFill="1" applyBorder="1" applyAlignment="1">
      <alignment horizontal="right" vertical="center" wrapText="1"/>
    </xf>
    <xf numFmtId="169" fontId="2" fillId="3" borderId="3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9" fontId="3" fillId="0" borderId="3" xfId="3" applyNumberFormat="1" applyFont="1" applyFill="1" applyBorder="1" applyAlignment="1">
      <alignment horizontal="right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69" fontId="2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justify" vertical="center"/>
    </xf>
    <xf numFmtId="169" fontId="2" fillId="0" borderId="3" xfId="3" applyNumberFormat="1" applyFont="1" applyFill="1" applyBorder="1" applyAlignment="1">
      <alignment horizontal="right" vertical="center" wrapText="1"/>
    </xf>
    <xf numFmtId="168" fontId="3" fillId="3" borderId="3" xfId="4" applyNumberFormat="1" applyFont="1" applyFill="1" applyBorder="1" applyAlignment="1">
      <alignment horizontal="center" vertical="center"/>
    </xf>
    <xf numFmtId="166" fontId="3" fillId="3" borderId="3" xfId="3" applyNumberFormat="1" applyFont="1" applyFill="1" applyBorder="1" applyAlignment="1">
      <alignment horizontal="center" vertical="center"/>
    </xf>
    <xf numFmtId="169" fontId="3" fillId="0" borderId="3" xfId="0" applyNumberFormat="1" applyFont="1" applyBorder="1"/>
    <xf numFmtId="169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Fill="1" applyBorder="1" applyAlignment="1" applyProtection="1">
      <alignment horizontal="justify" vertical="center" wrapText="1"/>
      <protection locked="0"/>
    </xf>
    <xf numFmtId="164" fontId="2" fillId="0" borderId="3" xfId="1" applyNumberFormat="1" applyFont="1" applyFill="1" applyBorder="1" applyAlignment="1">
      <alignment horizontal="center" vertical="center"/>
    </xf>
    <xf numFmtId="166" fontId="3" fillId="3" borderId="3" xfId="3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9" fontId="2" fillId="0" borderId="3" xfId="3" applyNumberFormat="1" applyFont="1" applyFill="1" applyBorder="1" applyAlignment="1">
      <alignment horizontal="left" vertical="center"/>
    </xf>
    <xf numFmtId="164" fontId="3" fillId="3" borderId="3" xfId="3" applyNumberFormat="1" applyFont="1" applyFill="1" applyBorder="1" applyAlignment="1">
      <alignment horizontal="center" vertical="center" wrapText="1"/>
    </xf>
    <xf numFmtId="169" fontId="2" fillId="0" borderId="3" xfId="3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left" vertical="center"/>
    </xf>
    <xf numFmtId="166" fontId="2" fillId="3" borderId="3" xfId="3" applyNumberFormat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top" wrapText="1"/>
    </xf>
    <xf numFmtId="164" fontId="3" fillId="0" borderId="3" xfId="3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/>
    </xf>
    <xf numFmtId="0" fontId="2" fillId="0" borderId="3" xfId="5" applyFont="1" applyFill="1" applyBorder="1" applyAlignment="1">
      <alignment horizontal="center" vertical="center" wrapText="1"/>
    </xf>
    <xf numFmtId="166" fontId="3" fillId="0" borderId="3" xfId="3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9" fontId="6" fillId="0" borderId="3" xfId="2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/>
    </xf>
    <xf numFmtId="164" fontId="3" fillId="3" borderId="3" xfId="1" applyNumberFormat="1" applyFont="1" applyFill="1" applyBorder="1" applyAlignment="1">
      <alignment horizontal="right" vertical="center" shrinkToFit="1"/>
    </xf>
    <xf numFmtId="9" fontId="3" fillId="3" borderId="3" xfId="2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justify" vertical="center" wrapText="1"/>
    </xf>
    <xf numFmtId="43" fontId="3" fillId="0" borderId="3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center" vertical="center"/>
    </xf>
    <xf numFmtId="9" fontId="3" fillId="3" borderId="3" xfId="2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justify" vertical="center" wrapText="1"/>
    </xf>
    <xf numFmtId="164" fontId="6" fillId="3" borderId="3" xfId="1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9" fontId="6" fillId="3" borderId="3" xfId="2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 wrapText="1"/>
    </xf>
    <xf numFmtId="170" fontId="3" fillId="3" borderId="3" xfId="0" applyNumberFormat="1" applyFont="1" applyFill="1" applyBorder="1" applyAlignment="1">
      <alignment horizontal="justify" vertical="center" wrapText="1"/>
    </xf>
    <xf numFmtId="166" fontId="3" fillId="0" borderId="3" xfId="3" applyNumberFormat="1" applyFont="1" applyFill="1" applyBorder="1" applyAlignment="1">
      <alignment horizontal="center" vertical="center"/>
    </xf>
    <xf numFmtId="170" fontId="3" fillId="3" borderId="3" xfId="4" applyNumberFormat="1" applyFont="1" applyFill="1" applyBorder="1" applyAlignment="1">
      <alignment horizontal="center" vertical="center" wrapText="1"/>
    </xf>
    <xf numFmtId="10" fontId="3" fillId="0" borderId="3" xfId="0" applyNumberFormat="1" applyFont="1" applyBorder="1"/>
    <xf numFmtId="0" fontId="2" fillId="0" borderId="3" xfId="0" applyFont="1" applyBorder="1" applyAlignment="1">
      <alignment horizontal="justify" vertical="center" wrapText="1"/>
    </xf>
    <xf numFmtId="170" fontId="3" fillId="0" borderId="3" xfId="4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69" fontId="8" fillId="0" borderId="3" xfId="3" applyNumberFormat="1" applyFont="1" applyBorder="1" applyAlignment="1">
      <alignment vertical="center" wrapText="1"/>
    </xf>
    <xf numFmtId="169" fontId="8" fillId="0" borderId="3" xfId="3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vertical="center"/>
    </xf>
    <xf numFmtId="0" fontId="3" fillId="0" borderId="3" xfId="6" applyFont="1" applyBorder="1" applyAlignment="1">
      <alignment horizontal="center" vertical="center"/>
    </xf>
    <xf numFmtId="164" fontId="3" fillId="0" borderId="3" xfId="3" applyNumberFormat="1" applyFont="1" applyFill="1" applyBorder="1" applyAlignment="1">
      <alignment horizontal="center" vertical="center"/>
    </xf>
    <xf numFmtId="164" fontId="6" fillId="0" borderId="3" xfId="3" applyNumberFormat="1" applyFont="1" applyBorder="1" applyAlignment="1">
      <alignment vertical="center"/>
    </xf>
    <xf numFmtId="0" fontId="6" fillId="0" borderId="3" xfId="6" applyFont="1" applyBorder="1" applyAlignment="1">
      <alignment horizontal="center" vertical="center"/>
    </xf>
    <xf numFmtId="164" fontId="6" fillId="0" borderId="3" xfId="3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9" fontId="3" fillId="0" borderId="3" xfId="1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7">
    <cellStyle name="Comma" xfId="1" builtinId="3"/>
    <cellStyle name="Comma [0] 2" xfId="4"/>
    <cellStyle name="Comma 2" xfId="3"/>
    <cellStyle name="Normal" xfId="0" builtinId="0"/>
    <cellStyle name="Normal 10" xfId="6"/>
    <cellStyle name="Normal 2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topLeftCell="A38" zoomScaleNormal="100" workbookViewId="0">
      <selection activeCell="L54" sqref="L54"/>
    </sheetView>
  </sheetViews>
  <sheetFormatPr defaultRowHeight="12.75" x14ac:dyDescent="0.2"/>
  <cols>
    <col min="1" max="1" width="9.140625" style="94"/>
    <col min="2" max="2" width="51.5703125" style="5" customWidth="1"/>
    <col min="3" max="3" width="21.7109375" style="5" customWidth="1"/>
    <col min="4" max="4" width="22.42578125" style="95" customWidth="1"/>
    <col min="5" max="5" width="15.7109375" style="95" bestFit="1" customWidth="1"/>
    <col min="6" max="6" width="13.7109375" style="95" customWidth="1"/>
    <col min="7" max="7" width="10.85546875" style="5" customWidth="1"/>
    <col min="8" max="8" width="9.5703125" style="5" bestFit="1" customWidth="1"/>
    <col min="9" max="16384" width="9.140625" style="5"/>
  </cols>
  <sheetData>
    <row r="1" spans="1:8" x14ac:dyDescent="0.2">
      <c r="A1" s="100" t="s">
        <v>200</v>
      </c>
      <c r="B1" s="100"/>
      <c r="C1" s="1"/>
      <c r="D1" s="2"/>
      <c r="E1" s="3"/>
      <c r="F1" s="3"/>
      <c r="G1" s="4" t="s">
        <v>0</v>
      </c>
    </row>
    <row r="2" spans="1:8" ht="38.25" x14ac:dyDescent="0.2">
      <c r="A2" s="6"/>
      <c r="B2" s="6" t="s">
        <v>1</v>
      </c>
      <c r="C2" s="7" t="s">
        <v>2</v>
      </c>
      <c r="D2" s="6" t="s">
        <v>3</v>
      </c>
      <c r="E2" s="7" t="s">
        <v>4</v>
      </c>
      <c r="F2" s="7" t="s">
        <v>5</v>
      </c>
      <c r="G2" s="6" t="s">
        <v>6</v>
      </c>
    </row>
    <row r="3" spans="1:8" x14ac:dyDescent="0.2">
      <c r="A3" s="101" t="s">
        <v>7</v>
      </c>
      <c r="B3" s="101"/>
      <c r="C3" s="101"/>
      <c r="D3" s="101"/>
      <c r="E3" s="101"/>
      <c r="F3" s="101"/>
      <c r="G3" s="101"/>
    </row>
    <row r="4" spans="1:8" ht="25.5" x14ac:dyDescent="0.2">
      <c r="A4" s="8">
        <v>1</v>
      </c>
      <c r="B4" s="9" t="s">
        <v>8</v>
      </c>
      <c r="C4" s="10">
        <v>60000</v>
      </c>
      <c r="D4" s="11" t="s">
        <v>9</v>
      </c>
      <c r="E4" s="12">
        <v>60000</v>
      </c>
      <c r="F4" s="12">
        <v>60000</v>
      </c>
      <c r="G4" s="13">
        <f t="shared" ref="G4:G39" si="0">+F4/C4</f>
        <v>1</v>
      </c>
    </row>
    <row r="5" spans="1:8" x14ac:dyDescent="0.2">
      <c r="A5" s="8">
        <v>2</v>
      </c>
      <c r="B5" s="9" t="s">
        <v>10</v>
      </c>
      <c r="C5" s="10">
        <v>80000</v>
      </c>
      <c r="D5" s="14" t="s">
        <v>65</v>
      </c>
      <c r="E5" s="12">
        <v>80000</v>
      </c>
      <c r="F5" s="12">
        <v>68771.750999999989</v>
      </c>
      <c r="G5" s="13">
        <f t="shared" si="0"/>
        <v>0.85964688749999985</v>
      </c>
    </row>
    <row r="6" spans="1:8" ht="25.5" x14ac:dyDescent="0.2">
      <c r="A6" s="8">
        <v>3</v>
      </c>
      <c r="B6" s="9" t="s">
        <v>12</v>
      </c>
      <c r="C6" s="10">
        <v>40000</v>
      </c>
      <c r="D6" s="11" t="s">
        <v>13</v>
      </c>
      <c r="E6" s="12">
        <v>40000</v>
      </c>
      <c r="F6" s="12">
        <v>38609.682000000001</v>
      </c>
      <c r="G6" s="13">
        <v>1</v>
      </c>
      <c r="H6" s="12"/>
    </row>
    <row r="7" spans="1:8" ht="38.25" x14ac:dyDescent="0.2">
      <c r="A7" s="8">
        <v>4</v>
      </c>
      <c r="B7" s="9" t="s">
        <v>14</v>
      </c>
      <c r="C7" s="15">
        <v>430530</v>
      </c>
      <c r="D7" s="16" t="s">
        <v>15</v>
      </c>
      <c r="E7" s="12"/>
      <c r="F7" s="12">
        <v>0</v>
      </c>
      <c r="G7" s="13">
        <f t="shared" si="0"/>
        <v>0</v>
      </c>
      <c r="H7" s="12"/>
    </row>
    <row r="8" spans="1:8" ht="25.5" x14ac:dyDescent="0.2">
      <c r="A8" s="8">
        <v>5</v>
      </c>
      <c r="B8" s="9" t="s">
        <v>16</v>
      </c>
      <c r="C8" s="17">
        <v>50000</v>
      </c>
      <c r="D8" s="16" t="s">
        <v>17</v>
      </c>
      <c r="E8" s="12">
        <v>50000</v>
      </c>
      <c r="F8" s="12">
        <v>50000</v>
      </c>
      <c r="G8" s="13">
        <f t="shared" si="0"/>
        <v>1</v>
      </c>
    </row>
    <row r="9" spans="1:8" ht="25.5" x14ac:dyDescent="0.2">
      <c r="A9" s="8">
        <v>6</v>
      </c>
      <c r="B9" s="9" t="s">
        <v>18</v>
      </c>
      <c r="C9" s="17">
        <v>60000</v>
      </c>
      <c r="D9" s="11" t="s">
        <v>19</v>
      </c>
      <c r="E9" s="12">
        <v>60000</v>
      </c>
      <c r="F9" s="12">
        <v>60000</v>
      </c>
      <c r="G9" s="13">
        <f t="shared" si="0"/>
        <v>1</v>
      </c>
    </row>
    <row r="10" spans="1:8" x14ac:dyDescent="0.2">
      <c r="A10" s="8">
        <v>7</v>
      </c>
      <c r="B10" s="9" t="s">
        <v>20</v>
      </c>
      <c r="C10" s="17">
        <v>20000</v>
      </c>
      <c r="D10" s="11" t="s">
        <v>21</v>
      </c>
      <c r="E10" s="12">
        <v>20000</v>
      </c>
      <c r="F10" s="12">
        <v>20000</v>
      </c>
      <c r="G10" s="13">
        <f t="shared" si="0"/>
        <v>1</v>
      </c>
    </row>
    <row r="11" spans="1:8" x14ac:dyDescent="0.2">
      <c r="A11" s="8">
        <v>8</v>
      </c>
      <c r="B11" s="9" t="s">
        <v>22</v>
      </c>
      <c r="C11" s="17">
        <v>50000</v>
      </c>
      <c r="D11" s="11" t="s">
        <v>23</v>
      </c>
      <c r="E11" s="12">
        <v>50000</v>
      </c>
      <c r="F11" s="12">
        <v>50000</v>
      </c>
      <c r="G11" s="13">
        <f t="shared" si="0"/>
        <v>1</v>
      </c>
    </row>
    <row r="12" spans="1:8" ht="25.5" x14ac:dyDescent="0.2">
      <c r="A12" s="8">
        <v>9</v>
      </c>
      <c r="B12" s="18" t="s">
        <v>24</v>
      </c>
      <c r="C12" s="15">
        <v>74990</v>
      </c>
      <c r="D12" s="11" t="s">
        <v>25</v>
      </c>
      <c r="E12" s="12">
        <v>74990</v>
      </c>
      <c r="F12" s="12">
        <v>74990</v>
      </c>
      <c r="G12" s="13">
        <f t="shared" si="0"/>
        <v>1</v>
      </c>
    </row>
    <row r="13" spans="1:8" ht="25.5" x14ac:dyDescent="0.2">
      <c r="A13" s="8">
        <v>10</v>
      </c>
      <c r="B13" s="9" t="s">
        <v>26</v>
      </c>
      <c r="C13" s="15">
        <v>70000</v>
      </c>
      <c r="D13" s="16" t="s">
        <v>25</v>
      </c>
      <c r="E13" s="12"/>
      <c r="F13" s="12">
        <v>68700</v>
      </c>
      <c r="G13" s="13">
        <f t="shared" si="0"/>
        <v>0.98142857142857143</v>
      </c>
    </row>
    <row r="14" spans="1:8" ht="25.5" x14ac:dyDescent="0.2">
      <c r="A14" s="8">
        <v>11</v>
      </c>
      <c r="B14" s="9" t="s">
        <v>27</v>
      </c>
      <c r="C14" s="17">
        <v>20000</v>
      </c>
      <c r="D14" s="16" t="s">
        <v>28</v>
      </c>
      <c r="E14" s="12">
        <v>19150</v>
      </c>
      <c r="F14" s="12">
        <v>19950</v>
      </c>
      <c r="G14" s="13">
        <v>1</v>
      </c>
    </row>
    <row r="15" spans="1:8" ht="25.5" x14ac:dyDescent="0.2">
      <c r="A15" s="8">
        <v>12</v>
      </c>
      <c r="B15" s="9" t="s">
        <v>29</v>
      </c>
      <c r="C15" s="17">
        <v>20000</v>
      </c>
      <c r="D15" s="11" t="s">
        <v>30</v>
      </c>
      <c r="E15" s="12">
        <v>20000</v>
      </c>
      <c r="F15" s="12">
        <v>20000</v>
      </c>
      <c r="G15" s="13">
        <f t="shared" si="0"/>
        <v>1</v>
      </c>
    </row>
    <row r="16" spans="1:8" ht="25.5" x14ac:dyDescent="0.2">
      <c r="A16" s="8">
        <v>13</v>
      </c>
      <c r="B16" s="9" t="s">
        <v>31</v>
      </c>
      <c r="C16" s="15">
        <v>10000</v>
      </c>
      <c r="D16" s="11"/>
      <c r="E16" s="12"/>
      <c r="F16" s="12">
        <v>0</v>
      </c>
      <c r="G16" s="13">
        <f t="shared" si="0"/>
        <v>0</v>
      </c>
    </row>
    <row r="17" spans="1:7" ht="25.5" x14ac:dyDescent="0.2">
      <c r="A17" s="8">
        <v>14</v>
      </c>
      <c r="B17" s="9" t="s">
        <v>32</v>
      </c>
      <c r="C17" s="15">
        <v>15000</v>
      </c>
      <c r="D17" s="14"/>
      <c r="E17" s="12"/>
      <c r="F17" s="12">
        <v>0</v>
      </c>
      <c r="G17" s="13">
        <f t="shared" si="0"/>
        <v>0</v>
      </c>
    </row>
    <row r="18" spans="1:7" ht="25.5" x14ac:dyDescent="0.2">
      <c r="A18" s="8">
        <v>15</v>
      </c>
      <c r="B18" s="9" t="s">
        <v>33</v>
      </c>
      <c r="C18" s="15">
        <v>50000</v>
      </c>
      <c r="D18" s="19" t="s">
        <v>11</v>
      </c>
      <c r="E18" s="12"/>
      <c r="F18" s="12">
        <v>0</v>
      </c>
      <c r="G18" s="13">
        <f t="shared" si="0"/>
        <v>0</v>
      </c>
    </row>
    <row r="19" spans="1:7" ht="25.5" x14ac:dyDescent="0.2">
      <c r="A19" s="8">
        <v>16</v>
      </c>
      <c r="B19" s="9" t="s">
        <v>34</v>
      </c>
      <c r="C19" s="20">
        <v>90000</v>
      </c>
      <c r="D19" s="14" t="s">
        <v>11</v>
      </c>
      <c r="E19" s="12"/>
      <c r="F19" s="12">
        <v>0</v>
      </c>
      <c r="G19" s="13">
        <f t="shared" si="0"/>
        <v>0</v>
      </c>
    </row>
    <row r="20" spans="1:7" x14ac:dyDescent="0.2">
      <c r="A20" s="8">
        <v>17</v>
      </c>
      <c r="B20" s="9" t="s">
        <v>35</v>
      </c>
      <c r="C20" s="15">
        <v>9500</v>
      </c>
      <c r="D20" s="11" t="s">
        <v>36</v>
      </c>
      <c r="E20" s="12">
        <v>9500</v>
      </c>
      <c r="F20" s="12">
        <v>9500</v>
      </c>
      <c r="G20" s="13">
        <f>+F20/C20</f>
        <v>1</v>
      </c>
    </row>
    <row r="21" spans="1:7" x14ac:dyDescent="0.2">
      <c r="A21" s="8"/>
      <c r="B21" s="21" t="s">
        <v>37</v>
      </c>
      <c r="C21" s="22">
        <f>SUM(C4:C20)</f>
        <v>1150020</v>
      </c>
      <c r="D21" s="23">
        <f t="shared" ref="D21:F21" si="1">SUM(D4:D20)</f>
        <v>0</v>
      </c>
      <c r="E21" s="12">
        <f t="shared" si="1"/>
        <v>483640</v>
      </c>
      <c r="F21" s="12">
        <f t="shared" si="1"/>
        <v>540521.43299999996</v>
      </c>
      <c r="G21" s="13">
        <f>+F21/C21</f>
        <v>0.47001046329629048</v>
      </c>
    </row>
    <row r="22" spans="1:7" x14ac:dyDescent="0.2">
      <c r="A22" s="97" t="s">
        <v>38</v>
      </c>
      <c r="B22" s="98"/>
      <c r="C22" s="98"/>
      <c r="D22" s="98"/>
      <c r="E22" s="98"/>
      <c r="F22" s="98"/>
      <c r="G22" s="99"/>
    </row>
    <row r="23" spans="1:7" ht="25.5" x14ac:dyDescent="0.2">
      <c r="A23" s="24">
        <v>1</v>
      </c>
      <c r="B23" s="9" t="s">
        <v>39</v>
      </c>
      <c r="C23" s="25">
        <v>50000</v>
      </c>
      <c r="D23" s="26" t="s">
        <v>201</v>
      </c>
      <c r="E23" s="27">
        <v>49900</v>
      </c>
      <c r="F23" s="27">
        <v>38598.998999999996</v>
      </c>
      <c r="G23" s="13">
        <f t="shared" si="0"/>
        <v>0.7719799799999999</v>
      </c>
    </row>
    <row r="24" spans="1:7" ht="25.5" x14ac:dyDescent="0.2">
      <c r="A24" s="14">
        <v>2</v>
      </c>
      <c r="B24" s="9" t="s">
        <v>40</v>
      </c>
      <c r="C24" s="25">
        <v>50000</v>
      </c>
      <c r="D24" s="14"/>
      <c r="E24" s="28"/>
      <c r="F24" s="28">
        <v>0</v>
      </c>
      <c r="G24" s="13">
        <f t="shared" si="0"/>
        <v>0</v>
      </c>
    </row>
    <row r="25" spans="1:7" ht="25.5" x14ac:dyDescent="0.2">
      <c r="A25" s="24">
        <v>3</v>
      </c>
      <c r="B25" s="29" t="s">
        <v>41</v>
      </c>
      <c r="C25" s="30">
        <v>193820.4</v>
      </c>
      <c r="D25" s="11" t="s">
        <v>42</v>
      </c>
      <c r="E25" s="12">
        <v>193820.36</v>
      </c>
      <c r="F25" s="31">
        <v>187297.68599999999</v>
      </c>
      <c r="G25" s="13">
        <v>1</v>
      </c>
    </row>
    <row r="26" spans="1:7" ht="25.5" x14ac:dyDescent="0.2">
      <c r="A26" s="14">
        <v>4</v>
      </c>
      <c r="B26" s="29" t="s">
        <v>43</v>
      </c>
      <c r="C26" s="30">
        <v>247635.4</v>
      </c>
      <c r="D26" s="11" t="s">
        <v>44</v>
      </c>
      <c r="E26" s="12">
        <v>247635.33900000001</v>
      </c>
      <c r="F26" s="31">
        <v>233509.00899999999</v>
      </c>
      <c r="G26" s="13">
        <v>1</v>
      </c>
    </row>
    <row r="27" spans="1:7" ht="25.5" x14ac:dyDescent="0.2">
      <c r="A27" s="24">
        <v>5</v>
      </c>
      <c r="B27" s="9" t="s">
        <v>45</v>
      </c>
      <c r="C27" s="30">
        <v>250000</v>
      </c>
      <c r="D27" s="11" t="s">
        <v>46</v>
      </c>
      <c r="E27" s="12">
        <v>496023.14600000001</v>
      </c>
      <c r="F27" s="31">
        <v>146024.033</v>
      </c>
      <c r="G27" s="13">
        <f t="shared" si="0"/>
        <v>0.58409613199999999</v>
      </c>
    </row>
    <row r="28" spans="1:7" x14ac:dyDescent="0.2">
      <c r="A28" s="14">
        <v>6</v>
      </c>
      <c r="B28" s="9" t="s">
        <v>47</v>
      </c>
      <c r="C28" s="30">
        <v>230000</v>
      </c>
      <c r="D28" s="11" t="s">
        <v>48</v>
      </c>
      <c r="E28" s="12">
        <v>228000</v>
      </c>
      <c r="F28" s="32">
        <v>223211.98</v>
      </c>
      <c r="G28" s="13">
        <v>1</v>
      </c>
    </row>
    <row r="29" spans="1:7" ht="25.5" x14ac:dyDescent="0.2">
      <c r="A29" s="24">
        <v>7</v>
      </c>
      <c r="B29" s="9" t="s">
        <v>49</v>
      </c>
      <c r="C29" s="30">
        <v>270000</v>
      </c>
      <c r="D29" s="11" t="s">
        <v>202</v>
      </c>
      <c r="E29" s="12">
        <v>269907.902</v>
      </c>
      <c r="F29" s="12">
        <v>255997.23500000004</v>
      </c>
      <c r="G29" s="13">
        <f t="shared" si="0"/>
        <v>0.94813790740740755</v>
      </c>
    </row>
    <row r="30" spans="1:7" x14ac:dyDescent="0.2">
      <c r="A30" s="14">
        <v>8</v>
      </c>
      <c r="B30" s="9" t="s">
        <v>50</v>
      </c>
      <c r="C30" s="30">
        <v>150000</v>
      </c>
      <c r="D30" s="11" t="s">
        <v>51</v>
      </c>
      <c r="E30" s="12">
        <v>350000</v>
      </c>
      <c r="F30" s="12">
        <v>150000</v>
      </c>
      <c r="G30" s="13">
        <f t="shared" si="0"/>
        <v>1</v>
      </c>
    </row>
    <row r="31" spans="1:7" x14ac:dyDescent="0.2">
      <c r="A31" s="24">
        <v>9</v>
      </c>
      <c r="B31" s="9" t="s">
        <v>52</v>
      </c>
      <c r="C31" s="30">
        <v>100000</v>
      </c>
      <c r="D31" s="16" t="s">
        <v>53</v>
      </c>
      <c r="E31" s="12">
        <v>196828.99400000001</v>
      </c>
      <c r="F31" s="12">
        <v>86393.385999999999</v>
      </c>
      <c r="G31" s="13">
        <f t="shared" si="0"/>
        <v>0.86393385999999994</v>
      </c>
    </row>
    <row r="32" spans="1:7" ht="25.5" x14ac:dyDescent="0.2">
      <c r="A32" s="14">
        <v>10</v>
      </c>
      <c r="B32" s="9" t="s">
        <v>54</v>
      </c>
      <c r="C32" s="30">
        <v>20000</v>
      </c>
      <c r="D32" s="11" t="s">
        <v>203</v>
      </c>
      <c r="E32" s="12">
        <v>19900</v>
      </c>
      <c r="F32" s="12">
        <v>19900</v>
      </c>
      <c r="G32" s="13">
        <f t="shared" si="0"/>
        <v>0.995</v>
      </c>
    </row>
    <row r="33" spans="1:7" ht="25.5" x14ac:dyDescent="0.2">
      <c r="A33" s="24">
        <v>11</v>
      </c>
      <c r="B33" s="9" t="s">
        <v>55</v>
      </c>
      <c r="C33" s="30">
        <v>12300</v>
      </c>
      <c r="D33" s="11" t="s">
        <v>56</v>
      </c>
      <c r="E33" s="12">
        <v>12300</v>
      </c>
      <c r="F33" s="12">
        <v>12177</v>
      </c>
      <c r="G33" s="13">
        <f t="shared" si="0"/>
        <v>0.99</v>
      </c>
    </row>
    <row r="34" spans="1:7" ht="25.5" x14ac:dyDescent="0.2">
      <c r="A34" s="14">
        <v>12</v>
      </c>
      <c r="B34" s="9" t="s">
        <v>57</v>
      </c>
      <c r="C34" s="30">
        <v>170000</v>
      </c>
      <c r="D34" s="11" t="s">
        <v>204</v>
      </c>
      <c r="E34" s="12">
        <v>158500</v>
      </c>
      <c r="F34" s="31">
        <v>155636.535</v>
      </c>
      <c r="G34" s="13">
        <f t="shared" si="0"/>
        <v>0.91550902941176471</v>
      </c>
    </row>
    <row r="35" spans="1:7" x14ac:dyDescent="0.2">
      <c r="A35" s="24">
        <v>13</v>
      </c>
      <c r="B35" s="9" t="s">
        <v>58</v>
      </c>
      <c r="C35" s="30">
        <v>80000</v>
      </c>
      <c r="D35" s="11" t="s">
        <v>205</v>
      </c>
      <c r="E35" s="12">
        <v>80000</v>
      </c>
      <c r="F35" s="12">
        <v>78530.138999999996</v>
      </c>
      <c r="G35" s="13">
        <f t="shared" si="0"/>
        <v>0.98162673749999996</v>
      </c>
    </row>
    <row r="36" spans="1:7" ht="25.5" x14ac:dyDescent="0.2">
      <c r="A36" s="14">
        <v>14</v>
      </c>
      <c r="B36" s="9" t="s">
        <v>59</v>
      </c>
      <c r="C36" s="30">
        <v>30000</v>
      </c>
      <c r="D36" s="14" t="s">
        <v>51</v>
      </c>
      <c r="E36" s="12">
        <v>30000</v>
      </c>
      <c r="F36" s="12">
        <v>29991</v>
      </c>
      <c r="G36" s="13">
        <f t="shared" si="0"/>
        <v>0.99970000000000003</v>
      </c>
    </row>
    <row r="37" spans="1:7" ht="25.5" x14ac:dyDescent="0.2">
      <c r="A37" s="24">
        <v>15</v>
      </c>
      <c r="B37" s="9" t="s">
        <v>60</v>
      </c>
      <c r="C37" s="30">
        <v>80000</v>
      </c>
      <c r="D37" s="14"/>
      <c r="E37" s="28"/>
      <c r="F37" s="28">
        <v>0</v>
      </c>
      <c r="G37" s="13">
        <f t="shared" si="0"/>
        <v>0</v>
      </c>
    </row>
    <row r="38" spans="1:7" x14ac:dyDescent="0.2">
      <c r="A38" s="14">
        <v>16</v>
      </c>
      <c r="B38" s="9" t="s">
        <v>61</v>
      </c>
      <c r="C38" s="30">
        <v>20000</v>
      </c>
      <c r="D38" s="28" t="s">
        <v>206</v>
      </c>
      <c r="E38" s="96">
        <v>20000</v>
      </c>
      <c r="F38" s="96">
        <v>20000</v>
      </c>
      <c r="G38" s="13">
        <f t="shared" si="0"/>
        <v>1</v>
      </c>
    </row>
    <row r="39" spans="1:7" x14ac:dyDescent="0.2">
      <c r="A39" s="14"/>
      <c r="B39" s="21" t="s">
        <v>37</v>
      </c>
      <c r="C39" s="33">
        <f>SUM(C23:C38)</f>
        <v>1953755.8</v>
      </c>
      <c r="D39" s="34">
        <f t="shared" ref="D39:F39" si="2">SUM(D23:D38)</f>
        <v>0</v>
      </c>
      <c r="E39" s="34">
        <f t="shared" si="2"/>
        <v>2352815.7409999999</v>
      </c>
      <c r="F39" s="34">
        <f>SUM(F23:F38)</f>
        <v>1637267.0019999999</v>
      </c>
      <c r="G39" s="13">
        <f t="shared" si="0"/>
        <v>0.83801005325230504</v>
      </c>
    </row>
    <row r="40" spans="1:7" ht="38.25" x14ac:dyDescent="0.2">
      <c r="A40" s="6" t="s">
        <v>62</v>
      </c>
      <c r="B40" s="6" t="s">
        <v>1</v>
      </c>
      <c r="C40" s="7" t="s">
        <v>2</v>
      </c>
      <c r="D40" s="6" t="s">
        <v>3</v>
      </c>
      <c r="E40" s="7" t="s">
        <v>4</v>
      </c>
      <c r="F40" s="7" t="s">
        <v>5</v>
      </c>
      <c r="G40" s="6" t="s">
        <v>6</v>
      </c>
    </row>
    <row r="41" spans="1:7" x14ac:dyDescent="0.2">
      <c r="A41" s="102" t="s">
        <v>63</v>
      </c>
      <c r="B41" s="102"/>
      <c r="C41" s="102"/>
      <c r="D41" s="102"/>
      <c r="E41" s="102"/>
      <c r="F41" s="102"/>
      <c r="G41" s="102"/>
    </row>
    <row r="42" spans="1:7" ht="25.5" x14ac:dyDescent="0.2">
      <c r="A42" s="35">
        <v>1</v>
      </c>
      <c r="B42" s="36" t="s">
        <v>64</v>
      </c>
      <c r="C42" s="37">
        <v>380000</v>
      </c>
      <c r="D42" s="38" t="s">
        <v>65</v>
      </c>
      <c r="E42" s="39">
        <v>380000</v>
      </c>
      <c r="F42" s="40">
        <v>373036.98499999999</v>
      </c>
      <c r="G42" s="13">
        <f t="shared" ref="G42:G59" si="3">+F42/C42</f>
        <v>0.98167627631578946</v>
      </c>
    </row>
    <row r="43" spans="1:7" ht="89.25" x14ac:dyDescent="0.2">
      <c r="A43" s="35">
        <v>2</v>
      </c>
      <c r="B43" s="29" t="s">
        <v>66</v>
      </c>
      <c r="C43" s="41">
        <v>616400</v>
      </c>
      <c r="D43" s="42" t="s">
        <v>67</v>
      </c>
      <c r="E43" s="43">
        <v>616400</v>
      </c>
      <c r="F43" s="40">
        <v>378997.77100000001</v>
      </c>
      <c r="G43" s="13">
        <f t="shared" si="3"/>
        <v>0.61485686404931861</v>
      </c>
    </row>
    <row r="44" spans="1:7" x14ac:dyDescent="0.2">
      <c r="A44" s="35">
        <v>3</v>
      </c>
      <c r="B44" s="29" t="s">
        <v>68</v>
      </c>
      <c r="C44" s="44">
        <v>385000</v>
      </c>
      <c r="D44" s="42" t="s">
        <v>69</v>
      </c>
      <c r="E44" s="39">
        <v>385000</v>
      </c>
      <c r="F44" s="40">
        <v>265000</v>
      </c>
      <c r="G44" s="13">
        <f t="shared" si="3"/>
        <v>0.68831168831168832</v>
      </c>
    </row>
    <row r="45" spans="1:7" x14ac:dyDescent="0.2">
      <c r="A45" s="35">
        <v>4</v>
      </c>
      <c r="B45" s="9" t="s">
        <v>70</v>
      </c>
      <c r="C45" s="37">
        <v>150000</v>
      </c>
      <c r="D45" s="45"/>
      <c r="E45" s="46"/>
      <c r="F45" s="40">
        <v>63000</v>
      </c>
      <c r="G45" s="13">
        <f t="shared" si="3"/>
        <v>0.42</v>
      </c>
    </row>
    <row r="46" spans="1:7" x14ac:dyDescent="0.2">
      <c r="A46" s="35">
        <v>5</v>
      </c>
      <c r="B46" s="47" t="s">
        <v>71</v>
      </c>
      <c r="C46" s="37">
        <v>90000</v>
      </c>
      <c r="D46" s="42" t="s">
        <v>69</v>
      </c>
      <c r="E46" s="39">
        <v>90000</v>
      </c>
      <c r="F46" s="40">
        <v>89297.76999999999</v>
      </c>
      <c r="G46" s="13">
        <f t="shared" si="3"/>
        <v>0.99219744444444435</v>
      </c>
    </row>
    <row r="47" spans="1:7" ht="25.5" x14ac:dyDescent="0.2">
      <c r="A47" s="35">
        <v>6</v>
      </c>
      <c r="B47" s="48" t="s">
        <v>72</v>
      </c>
      <c r="C47" s="37">
        <v>117000</v>
      </c>
      <c r="D47" s="38" t="s">
        <v>19</v>
      </c>
      <c r="E47" s="39">
        <v>117000</v>
      </c>
      <c r="F47" s="40">
        <v>88740.49</v>
      </c>
      <c r="G47" s="13">
        <f t="shared" si="3"/>
        <v>0.75846572649572652</v>
      </c>
    </row>
    <row r="48" spans="1:7" ht="25.5" x14ac:dyDescent="0.2">
      <c r="A48" s="35">
        <v>7</v>
      </c>
      <c r="B48" s="9" t="s">
        <v>73</v>
      </c>
      <c r="C48" s="37">
        <v>396052.5</v>
      </c>
      <c r="D48" s="49" t="s">
        <v>74</v>
      </c>
      <c r="E48" s="50">
        <v>396052.549</v>
      </c>
      <c r="F48" s="40">
        <v>389175.26399999997</v>
      </c>
      <c r="G48" s="13">
        <v>1</v>
      </c>
    </row>
    <row r="49" spans="1:7" ht="25.5" x14ac:dyDescent="0.2">
      <c r="A49" s="35">
        <v>8</v>
      </c>
      <c r="B49" s="9" t="s">
        <v>75</v>
      </c>
      <c r="C49" s="37">
        <v>80000</v>
      </c>
      <c r="D49" s="49" t="s">
        <v>76</v>
      </c>
      <c r="E49" s="50">
        <v>79731.735000000001</v>
      </c>
      <c r="F49" s="40">
        <v>69671.790999999997</v>
      </c>
      <c r="G49" s="13">
        <f t="shared" si="3"/>
        <v>0.87089738750000001</v>
      </c>
    </row>
    <row r="50" spans="1:7" ht="25.5" x14ac:dyDescent="0.2">
      <c r="A50" s="35">
        <v>9</v>
      </c>
      <c r="B50" s="9" t="s">
        <v>77</v>
      </c>
      <c r="C50" s="37">
        <v>50000</v>
      </c>
      <c r="D50" s="51" t="s">
        <v>78</v>
      </c>
      <c r="E50" s="37">
        <v>50000</v>
      </c>
      <c r="F50" s="40">
        <v>48549.781000000003</v>
      </c>
      <c r="G50" s="13">
        <f t="shared" si="3"/>
        <v>0.97099562000000006</v>
      </c>
    </row>
    <row r="51" spans="1:7" x14ac:dyDescent="0.2">
      <c r="A51" s="35">
        <v>10</v>
      </c>
      <c r="B51" s="9" t="s">
        <v>79</v>
      </c>
      <c r="C51" s="37">
        <v>50000</v>
      </c>
      <c r="D51" s="52" t="s">
        <v>11</v>
      </c>
      <c r="E51" s="50"/>
      <c r="F51" s="40">
        <v>0</v>
      </c>
      <c r="G51" s="13">
        <f t="shared" si="3"/>
        <v>0</v>
      </c>
    </row>
    <row r="52" spans="1:7" ht="25.5" x14ac:dyDescent="0.2">
      <c r="A52" s="35">
        <v>11</v>
      </c>
      <c r="B52" s="9" t="s">
        <v>80</v>
      </c>
      <c r="C52" s="37">
        <v>342985</v>
      </c>
      <c r="D52" s="52" t="s">
        <v>23</v>
      </c>
      <c r="E52" s="50">
        <v>342840.84299999999</v>
      </c>
      <c r="F52" s="40">
        <v>301758.92499999999</v>
      </c>
      <c r="G52" s="13">
        <f t="shared" si="3"/>
        <v>0.87980210504832568</v>
      </c>
    </row>
    <row r="53" spans="1:7" x14ac:dyDescent="0.2">
      <c r="A53" s="35">
        <v>12</v>
      </c>
      <c r="B53" s="9" t="s">
        <v>81</v>
      </c>
      <c r="C53" s="37">
        <v>200000</v>
      </c>
      <c r="D53" s="49" t="s">
        <v>82</v>
      </c>
      <c r="E53" s="50">
        <v>419305.33199999999</v>
      </c>
      <c r="F53" s="40">
        <v>97850.019</v>
      </c>
      <c r="G53" s="13">
        <f t="shared" si="3"/>
        <v>0.489250095</v>
      </c>
    </row>
    <row r="54" spans="1:7" ht="25.5" x14ac:dyDescent="0.2">
      <c r="A54" s="35">
        <v>13</v>
      </c>
      <c r="B54" s="9" t="s">
        <v>83</v>
      </c>
      <c r="C54" s="37">
        <v>200000</v>
      </c>
      <c r="D54" s="52" t="s">
        <v>84</v>
      </c>
      <c r="E54" s="50">
        <v>196379.33499999999</v>
      </c>
      <c r="F54" s="40">
        <v>183342.913</v>
      </c>
      <c r="G54" s="13">
        <f t="shared" si="3"/>
        <v>0.91671456500000004</v>
      </c>
    </row>
    <row r="55" spans="1:7" x14ac:dyDescent="0.2">
      <c r="A55" s="35">
        <v>14</v>
      </c>
      <c r="B55" s="9" t="s">
        <v>85</v>
      </c>
      <c r="C55" s="37">
        <v>165000</v>
      </c>
      <c r="D55" s="51" t="s">
        <v>86</v>
      </c>
      <c r="E55" s="37">
        <v>165000</v>
      </c>
      <c r="F55" s="40">
        <v>95699.421000000002</v>
      </c>
      <c r="G55" s="13">
        <f t="shared" si="3"/>
        <v>0.57999649090909089</v>
      </c>
    </row>
    <row r="56" spans="1:7" x14ac:dyDescent="0.2">
      <c r="A56" s="35">
        <v>15</v>
      </c>
      <c r="B56" s="9" t="s">
        <v>87</v>
      </c>
      <c r="C56" s="37">
        <v>60000</v>
      </c>
      <c r="D56" s="52" t="s">
        <v>11</v>
      </c>
      <c r="E56" s="50"/>
      <c r="F56" s="40">
        <v>0</v>
      </c>
      <c r="G56" s="13">
        <f t="shared" si="3"/>
        <v>0</v>
      </c>
    </row>
    <row r="57" spans="1:7" ht="25.5" x14ac:dyDescent="0.2">
      <c r="A57" s="35">
        <v>16</v>
      </c>
      <c r="B57" s="9" t="s">
        <v>88</v>
      </c>
      <c r="C57" s="37">
        <v>280000</v>
      </c>
      <c r="D57" s="52" t="s">
        <v>11</v>
      </c>
      <c r="E57" s="50"/>
      <c r="F57" s="40">
        <v>0</v>
      </c>
      <c r="G57" s="13">
        <f t="shared" si="3"/>
        <v>0</v>
      </c>
    </row>
    <row r="58" spans="1:7" ht="25.5" x14ac:dyDescent="0.2">
      <c r="A58" s="35">
        <v>17</v>
      </c>
      <c r="B58" s="9" t="s">
        <v>89</v>
      </c>
      <c r="C58" s="37">
        <v>144909.79999999999</v>
      </c>
      <c r="D58" s="52" t="s">
        <v>90</v>
      </c>
      <c r="E58" s="52">
        <v>144909.701</v>
      </c>
      <c r="F58" s="40">
        <v>144743.4283</v>
      </c>
      <c r="G58" s="13">
        <f t="shared" si="3"/>
        <v>0.99885189476488145</v>
      </c>
    </row>
    <row r="59" spans="1:7" x14ac:dyDescent="0.2">
      <c r="A59" s="35">
        <v>18</v>
      </c>
      <c r="B59" s="9" t="s">
        <v>91</v>
      </c>
      <c r="C59" s="37">
        <v>65000</v>
      </c>
      <c r="D59" s="52" t="s">
        <v>92</v>
      </c>
      <c r="E59" s="50">
        <v>64868.800000000003</v>
      </c>
      <c r="F59" s="40">
        <v>64868.800000000003</v>
      </c>
      <c r="G59" s="13">
        <f t="shared" si="3"/>
        <v>0.99798153846153848</v>
      </c>
    </row>
    <row r="60" spans="1:7" x14ac:dyDescent="0.2">
      <c r="A60" s="35"/>
      <c r="B60" s="21" t="s">
        <v>37</v>
      </c>
      <c r="C60" s="53">
        <f>SUM(C42:C59)</f>
        <v>3772347.3</v>
      </c>
      <c r="D60" s="54"/>
      <c r="E60" s="53">
        <f>SUM(E42:E59)</f>
        <v>3447488.2949999995</v>
      </c>
      <c r="F60" s="53">
        <f>SUM(F42:F59)</f>
        <v>2653733.3583</v>
      </c>
      <c r="G60" s="55">
        <f>+F60/C60</f>
        <v>0.70347005385744843</v>
      </c>
    </row>
    <row r="61" spans="1:7" ht="38.25" x14ac:dyDescent="0.2">
      <c r="A61" s="56" t="s">
        <v>62</v>
      </c>
      <c r="B61" s="56" t="s">
        <v>1</v>
      </c>
      <c r="C61" s="57" t="s">
        <v>2</v>
      </c>
      <c r="D61" s="56" t="s">
        <v>3</v>
      </c>
      <c r="E61" s="57" t="s">
        <v>4</v>
      </c>
      <c r="F61" s="57" t="s">
        <v>5</v>
      </c>
      <c r="G61" s="56" t="s">
        <v>6</v>
      </c>
    </row>
    <row r="62" spans="1:7" x14ac:dyDescent="0.2">
      <c r="A62" s="103" t="s">
        <v>93</v>
      </c>
      <c r="B62" s="104"/>
      <c r="C62" s="104"/>
      <c r="D62" s="104"/>
      <c r="E62" s="104"/>
      <c r="F62" s="104"/>
      <c r="G62" s="105"/>
    </row>
    <row r="63" spans="1:7" x14ac:dyDescent="0.2">
      <c r="A63" s="58">
        <v>1</v>
      </c>
      <c r="B63" s="59" t="s">
        <v>94</v>
      </c>
      <c r="C63" s="60">
        <v>500000</v>
      </c>
      <c r="D63" s="38" t="s">
        <v>95</v>
      </c>
      <c r="E63" s="39">
        <v>670000</v>
      </c>
      <c r="F63" s="39">
        <v>500000</v>
      </c>
      <c r="G63" s="61">
        <f t="shared" ref="G63:G107" si="4">+F63/C63</f>
        <v>1</v>
      </c>
    </row>
    <row r="64" spans="1:7" x14ac:dyDescent="0.2">
      <c r="A64" s="58">
        <v>2</v>
      </c>
      <c r="B64" s="59" t="s">
        <v>96</v>
      </c>
      <c r="C64" s="39">
        <v>200000</v>
      </c>
      <c r="D64" s="38" t="s">
        <v>97</v>
      </c>
      <c r="E64" s="39">
        <v>294498.93</v>
      </c>
      <c r="F64" s="39">
        <v>195725.26299999998</v>
      </c>
      <c r="G64" s="61">
        <v>1</v>
      </c>
    </row>
    <row r="65" spans="1:7" x14ac:dyDescent="0.2">
      <c r="A65" s="58">
        <v>3</v>
      </c>
      <c r="B65" s="59" t="s">
        <v>98</v>
      </c>
      <c r="C65" s="39">
        <v>300000</v>
      </c>
      <c r="D65" s="38" t="s">
        <v>99</v>
      </c>
      <c r="E65" s="39">
        <v>395523.15700000001</v>
      </c>
      <c r="F65" s="39">
        <v>284437.97399999999</v>
      </c>
      <c r="G65" s="61">
        <v>1</v>
      </c>
    </row>
    <row r="66" spans="1:7" ht="25.5" x14ac:dyDescent="0.2">
      <c r="A66" s="58">
        <v>4</v>
      </c>
      <c r="B66" s="59" t="s">
        <v>100</v>
      </c>
      <c r="C66" s="39">
        <v>293900</v>
      </c>
      <c r="D66" s="16" t="s">
        <v>101</v>
      </c>
      <c r="E66" s="39">
        <v>235697</v>
      </c>
      <c r="F66" s="39">
        <v>122006.894</v>
      </c>
      <c r="G66" s="61">
        <f t="shared" si="4"/>
        <v>0.4151306362708404</v>
      </c>
    </row>
    <row r="67" spans="1:7" ht="25.5" x14ac:dyDescent="0.2">
      <c r="A67" s="58">
        <v>5</v>
      </c>
      <c r="B67" s="59" t="s">
        <v>102</v>
      </c>
      <c r="C67" s="39">
        <v>74000</v>
      </c>
      <c r="D67" s="38" t="s">
        <v>103</v>
      </c>
      <c r="E67" s="39">
        <v>37000</v>
      </c>
      <c r="F67" s="39">
        <v>18500</v>
      </c>
      <c r="G67" s="61">
        <f t="shared" si="4"/>
        <v>0.25</v>
      </c>
    </row>
    <row r="68" spans="1:7" x14ac:dyDescent="0.2">
      <c r="A68" s="58">
        <v>6</v>
      </c>
      <c r="B68" s="59" t="s">
        <v>104</v>
      </c>
      <c r="C68" s="39">
        <v>21000</v>
      </c>
      <c r="D68" s="38" t="s">
        <v>105</v>
      </c>
      <c r="E68" s="39">
        <v>21000</v>
      </c>
      <c r="F68" s="39">
        <v>21000</v>
      </c>
      <c r="G68" s="61">
        <f t="shared" si="4"/>
        <v>1</v>
      </c>
    </row>
    <row r="69" spans="1:7" ht="38.25" x14ac:dyDescent="0.2">
      <c r="A69" s="58">
        <v>7</v>
      </c>
      <c r="B69" s="59" t="s">
        <v>106</v>
      </c>
      <c r="C69" s="39">
        <v>383000</v>
      </c>
      <c r="D69" s="38" t="s">
        <v>107</v>
      </c>
      <c r="E69" s="39">
        <v>382900</v>
      </c>
      <c r="F69" s="39">
        <v>382900</v>
      </c>
      <c r="G69" s="61">
        <f t="shared" si="4"/>
        <v>0.99973890339425586</v>
      </c>
    </row>
    <row r="70" spans="1:7" x14ac:dyDescent="0.2">
      <c r="A70" s="58">
        <v>8</v>
      </c>
      <c r="B70" s="59" t="s">
        <v>108</v>
      </c>
      <c r="C70" s="39">
        <v>67900</v>
      </c>
      <c r="D70" s="38" t="s">
        <v>109</v>
      </c>
      <c r="E70" s="39">
        <v>67900</v>
      </c>
      <c r="F70" s="39">
        <v>37899.199999999997</v>
      </c>
      <c r="G70" s="61">
        <f t="shared" si="4"/>
        <v>0.55816200294550811</v>
      </c>
    </row>
    <row r="71" spans="1:7" ht="25.5" x14ac:dyDescent="0.2">
      <c r="A71" s="58">
        <v>9</v>
      </c>
      <c r="B71" s="59" t="s">
        <v>110</v>
      </c>
      <c r="C71" s="39">
        <v>30000</v>
      </c>
      <c r="D71" s="38" t="s">
        <v>111</v>
      </c>
      <c r="E71" s="39">
        <v>9999</v>
      </c>
      <c r="F71" s="39">
        <v>4995</v>
      </c>
      <c r="G71" s="61">
        <f t="shared" si="4"/>
        <v>0.16650000000000001</v>
      </c>
    </row>
    <row r="72" spans="1:7" ht="25.5" x14ac:dyDescent="0.2">
      <c r="A72" s="58">
        <v>10</v>
      </c>
      <c r="B72" s="59" t="s">
        <v>112</v>
      </c>
      <c r="C72" s="39">
        <v>90000</v>
      </c>
      <c r="D72" s="38" t="s">
        <v>101</v>
      </c>
      <c r="E72" s="39">
        <v>90000</v>
      </c>
      <c r="F72" s="39">
        <v>70992</v>
      </c>
      <c r="G72" s="61">
        <f t="shared" si="4"/>
        <v>0.78879999999999995</v>
      </c>
    </row>
    <row r="73" spans="1:7" ht="51" x14ac:dyDescent="0.2">
      <c r="A73" s="58">
        <v>11</v>
      </c>
      <c r="B73" s="59" t="s">
        <v>113</v>
      </c>
      <c r="C73" s="39">
        <v>64000</v>
      </c>
      <c r="D73" s="38" t="s">
        <v>114</v>
      </c>
      <c r="E73" s="39">
        <v>64000</v>
      </c>
      <c r="F73" s="39">
        <v>64000</v>
      </c>
      <c r="G73" s="61">
        <f t="shared" si="4"/>
        <v>1</v>
      </c>
    </row>
    <row r="74" spans="1:7" ht="25.5" x14ac:dyDescent="0.2">
      <c r="A74" s="58">
        <v>12</v>
      </c>
      <c r="B74" s="59" t="s">
        <v>115</v>
      </c>
      <c r="C74" s="39">
        <v>4000</v>
      </c>
      <c r="D74" s="38" t="s">
        <v>116</v>
      </c>
      <c r="E74" s="39">
        <v>3998.5039999999999</v>
      </c>
      <c r="F74" s="39">
        <v>3922.5</v>
      </c>
      <c r="G74" s="61">
        <f t="shared" si="4"/>
        <v>0.98062499999999997</v>
      </c>
    </row>
    <row r="75" spans="1:7" ht="25.5" x14ac:dyDescent="0.2">
      <c r="A75" s="58">
        <v>13</v>
      </c>
      <c r="B75" s="59" t="s">
        <v>117</v>
      </c>
      <c r="C75" s="39">
        <v>115000</v>
      </c>
      <c r="D75" s="38" t="s">
        <v>118</v>
      </c>
      <c r="E75" s="39">
        <v>50000</v>
      </c>
      <c r="F75" s="39">
        <v>51000</v>
      </c>
      <c r="G75" s="61">
        <f>+F75/C75</f>
        <v>0.44347826086956521</v>
      </c>
    </row>
    <row r="76" spans="1:7" ht="51" x14ac:dyDescent="0.2">
      <c r="A76" s="58">
        <v>14</v>
      </c>
      <c r="B76" s="59" t="s">
        <v>119</v>
      </c>
      <c r="C76" s="39">
        <v>30000</v>
      </c>
      <c r="D76" s="38" t="s">
        <v>120</v>
      </c>
      <c r="E76" s="39">
        <v>29988</v>
      </c>
      <c r="F76" s="39">
        <v>17161</v>
      </c>
      <c r="G76" s="61">
        <f t="shared" si="4"/>
        <v>0.57203333333333328</v>
      </c>
    </row>
    <row r="77" spans="1:7" ht="25.5" x14ac:dyDescent="0.2">
      <c r="A77" s="58">
        <v>15</v>
      </c>
      <c r="B77" s="59" t="s">
        <v>121</v>
      </c>
      <c r="C77" s="39">
        <v>60000</v>
      </c>
      <c r="D77" s="38" t="s">
        <v>122</v>
      </c>
      <c r="E77" s="39">
        <v>60000</v>
      </c>
      <c r="F77" s="39">
        <v>60000</v>
      </c>
      <c r="G77" s="61">
        <f t="shared" si="4"/>
        <v>1</v>
      </c>
    </row>
    <row r="78" spans="1:7" x14ac:dyDescent="0.2">
      <c r="A78" s="58">
        <v>16</v>
      </c>
      <c r="B78" s="59" t="s">
        <v>123</v>
      </c>
      <c r="C78" s="39">
        <v>500000</v>
      </c>
      <c r="D78" s="38" t="s">
        <v>11</v>
      </c>
      <c r="E78" s="39"/>
      <c r="F78" s="39">
        <v>0</v>
      </c>
      <c r="G78" s="61">
        <f t="shared" si="4"/>
        <v>0</v>
      </c>
    </row>
    <row r="79" spans="1:7" ht="38.25" x14ac:dyDescent="0.2">
      <c r="A79" s="58">
        <v>17</v>
      </c>
      <c r="B79" s="59" t="s">
        <v>124</v>
      </c>
      <c r="C79" s="39">
        <v>68000</v>
      </c>
      <c r="D79" s="38" t="s">
        <v>11</v>
      </c>
      <c r="E79" s="39"/>
      <c r="F79" s="39">
        <v>0</v>
      </c>
      <c r="G79" s="61">
        <f t="shared" si="4"/>
        <v>0</v>
      </c>
    </row>
    <row r="80" spans="1:7" ht="51" x14ac:dyDescent="0.2">
      <c r="A80" s="58">
        <v>18</v>
      </c>
      <c r="B80" s="59" t="s">
        <v>125</v>
      </c>
      <c r="C80" s="39">
        <v>49000</v>
      </c>
      <c r="D80" s="38" t="s">
        <v>126</v>
      </c>
      <c r="E80" s="39">
        <v>48658.468999999997</v>
      </c>
      <c r="F80" s="39">
        <v>48658.469000000005</v>
      </c>
      <c r="G80" s="61">
        <v>1</v>
      </c>
    </row>
    <row r="81" spans="1:7" ht="38.25" x14ac:dyDescent="0.2">
      <c r="A81" s="58">
        <v>19</v>
      </c>
      <c r="B81" s="62" t="s">
        <v>127</v>
      </c>
      <c r="C81" s="39">
        <v>23720</v>
      </c>
      <c r="D81" s="38" t="s">
        <v>128</v>
      </c>
      <c r="E81" s="39">
        <v>23720</v>
      </c>
      <c r="F81" s="39">
        <v>23720</v>
      </c>
      <c r="G81" s="61">
        <f t="shared" si="4"/>
        <v>1</v>
      </c>
    </row>
    <row r="82" spans="1:7" ht="51" x14ac:dyDescent="0.2">
      <c r="A82" s="58">
        <v>20</v>
      </c>
      <c r="B82" s="59" t="s">
        <v>129</v>
      </c>
      <c r="C82" s="39">
        <v>185000</v>
      </c>
      <c r="D82" s="63" t="s">
        <v>130</v>
      </c>
      <c r="E82" s="39">
        <v>184756.18100000001</v>
      </c>
      <c r="F82" s="39">
        <v>176587.37400000001</v>
      </c>
      <c r="G82" s="61">
        <f t="shared" si="4"/>
        <v>0.95452634594594599</v>
      </c>
    </row>
    <row r="83" spans="1:7" ht="25.5" x14ac:dyDescent="0.2">
      <c r="A83" s="58">
        <v>21</v>
      </c>
      <c r="B83" s="59" t="s">
        <v>131</v>
      </c>
      <c r="C83" s="39">
        <v>331000</v>
      </c>
      <c r="D83" s="38" t="s">
        <v>74</v>
      </c>
      <c r="E83" s="39">
        <v>330793.685</v>
      </c>
      <c r="F83" s="39">
        <v>315004.84169999999</v>
      </c>
      <c r="G83" s="61">
        <v>1</v>
      </c>
    </row>
    <row r="84" spans="1:7" x14ac:dyDescent="0.2">
      <c r="A84" s="58">
        <v>22</v>
      </c>
      <c r="B84" s="59" t="s">
        <v>132</v>
      </c>
      <c r="C84" s="39">
        <v>37000</v>
      </c>
      <c r="D84" s="38" t="s">
        <v>133</v>
      </c>
      <c r="E84" s="39">
        <v>87552.4</v>
      </c>
      <c r="F84" s="39">
        <v>37000</v>
      </c>
      <c r="G84" s="61">
        <f t="shared" si="4"/>
        <v>1</v>
      </c>
    </row>
    <row r="85" spans="1:7" ht="25.5" x14ac:dyDescent="0.2">
      <c r="A85" s="58">
        <v>23</v>
      </c>
      <c r="B85" s="59" t="s">
        <v>134</v>
      </c>
      <c r="C85" s="39">
        <v>16000</v>
      </c>
      <c r="D85" s="38" t="s">
        <v>135</v>
      </c>
      <c r="E85" s="39">
        <v>15886</v>
      </c>
      <c r="F85" s="39">
        <v>15886</v>
      </c>
      <c r="G85" s="61">
        <v>1</v>
      </c>
    </row>
    <row r="86" spans="1:7" x14ac:dyDescent="0.2">
      <c r="A86" s="58">
        <v>24</v>
      </c>
      <c r="B86" s="59" t="s">
        <v>136</v>
      </c>
      <c r="C86" s="39">
        <v>20000</v>
      </c>
      <c r="D86" s="38" t="s">
        <v>137</v>
      </c>
      <c r="E86" s="39">
        <v>19600</v>
      </c>
      <c r="F86" s="39">
        <v>19600</v>
      </c>
      <c r="G86" s="61">
        <v>1</v>
      </c>
    </row>
    <row r="87" spans="1:7" x14ac:dyDescent="0.2">
      <c r="A87" s="58">
        <v>25</v>
      </c>
      <c r="B87" s="59" t="s">
        <v>138</v>
      </c>
      <c r="C87" s="39">
        <v>10000</v>
      </c>
      <c r="D87" s="38" t="s">
        <v>139</v>
      </c>
      <c r="E87" s="39">
        <v>10000</v>
      </c>
      <c r="F87" s="39">
        <v>10000</v>
      </c>
      <c r="G87" s="61">
        <f t="shared" si="4"/>
        <v>1</v>
      </c>
    </row>
    <row r="88" spans="1:7" ht="25.5" x14ac:dyDescent="0.2">
      <c r="A88" s="58">
        <v>26</v>
      </c>
      <c r="B88" s="59" t="s">
        <v>140</v>
      </c>
      <c r="C88" s="39">
        <v>50000</v>
      </c>
      <c r="D88" s="38" t="s">
        <v>141</v>
      </c>
      <c r="E88" s="39">
        <v>50000</v>
      </c>
      <c r="F88" s="39">
        <v>50000</v>
      </c>
      <c r="G88" s="61">
        <f t="shared" si="4"/>
        <v>1</v>
      </c>
    </row>
    <row r="89" spans="1:7" x14ac:dyDescent="0.2">
      <c r="A89" s="58">
        <v>27</v>
      </c>
      <c r="B89" s="59" t="s">
        <v>142</v>
      </c>
      <c r="C89" s="39">
        <v>250000</v>
      </c>
      <c r="D89" s="64" t="s">
        <v>143</v>
      </c>
      <c r="E89" s="39"/>
      <c r="F89" s="39">
        <v>19650</v>
      </c>
      <c r="G89" s="61">
        <f t="shared" si="4"/>
        <v>7.8600000000000003E-2</v>
      </c>
    </row>
    <row r="90" spans="1:7" x14ac:dyDescent="0.2">
      <c r="A90" s="58">
        <v>28</v>
      </c>
      <c r="B90" s="59" t="s">
        <v>144</v>
      </c>
      <c r="C90" s="39">
        <v>250000</v>
      </c>
      <c r="D90" s="38" t="s">
        <v>145</v>
      </c>
      <c r="E90" s="39">
        <v>250000</v>
      </c>
      <c r="F90" s="39">
        <v>207180.69100000002</v>
      </c>
      <c r="G90" s="61">
        <f t="shared" si="4"/>
        <v>0.82872276400000011</v>
      </c>
    </row>
    <row r="91" spans="1:7" x14ac:dyDescent="0.2">
      <c r="A91" s="58">
        <v>29</v>
      </c>
      <c r="B91" s="59" t="s">
        <v>146</v>
      </c>
      <c r="C91" s="39">
        <v>250000</v>
      </c>
      <c r="D91" s="38" t="s">
        <v>147</v>
      </c>
      <c r="E91" s="39">
        <v>250000</v>
      </c>
      <c r="F91" s="39">
        <v>245285.4</v>
      </c>
      <c r="G91" s="61">
        <f t="shared" si="4"/>
        <v>0.98114159999999995</v>
      </c>
    </row>
    <row r="92" spans="1:7" ht="38.25" x14ac:dyDescent="0.2">
      <c r="A92" s="58">
        <v>30</v>
      </c>
      <c r="B92" s="59" t="s">
        <v>148</v>
      </c>
      <c r="C92" s="65">
        <v>73000</v>
      </c>
      <c r="D92" s="66" t="s">
        <v>149</v>
      </c>
      <c r="E92" s="38">
        <v>72902.755000000005</v>
      </c>
      <c r="F92" s="39">
        <v>34655.601000000002</v>
      </c>
      <c r="G92" s="61">
        <f t="shared" si="4"/>
        <v>0.47473426027397264</v>
      </c>
    </row>
    <row r="93" spans="1:7" ht="25.5" x14ac:dyDescent="0.2">
      <c r="A93" s="58">
        <v>31</v>
      </c>
      <c r="B93" s="59" t="s">
        <v>150</v>
      </c>
      <c r="C93" s="39">
        <v>34000</v>
      </c>
      <c r="D93" s="38" t="s">
        <v>151</v>
      </c>
      <c r="E93" s="39">
        <v>34000</v>
      </c>
      <c r="F93" s="39">
        <v>25500</v>
      </c>
      <c r="G93" s="61">
        <f t="shared" si="4"/>
        <v>0.75</v>
      </c>
    </row>
    <row r="94" spans="1:7" ht="25.5" x14ac:dyDescent="0.2">
      <c r="A94" s="58">
        <v>32</v>
      </c>
      <c r="B94" s="59" t="s">
        <v>152</v>
      </c>
      <c r="C94" s="39">
        <v>10000</v>
      </c>
      <c r="D94" s="38" t="s">
        <v>153</v>
      </c>
      <c r="E94" s="67">
        <v>10000</v>
      </c>
      <c r="F94" s="39">
        <v>10000</v>
      </c>
      <c r="G94" s="61">
        <f t="shared" si="4"/>
        <v>1</v>
      </c>
    </row>
    <row r="95" spans="1:7" ht="38.25" x14ac:dyDescent="0.2">
      <c r="A95" s="58">
        <v>33</v>
      </c>
      <c r="B95" s="59" t="s">
        <v>154</v>
      </c>
      <c r="C95" s="39">
        <v>200000</v>
      </c>
      <c r="D95" s="16" t="s">
        <v>15</v>
      </c>
      <c r="E95" s="39"/>
      <c r="F95" s="39">
        <v>0</v>
      </c>
      <c r="G95" s="61">
        <f t="shared" si="4"/>
        <v>0</v>
      </c>
    </row>
    <row r="96" spans="1:7" ht="25.5" x14ac:dyDescent="0.2">
      <c r="A96" s="58">
        <v>34</v>
      </c>
      <c r="B96" s="59" t="s">
        <v>155</v>
      </c>
      <c r="C96" s="39">
        <v>30000</v>
      </c>
      <c r="D96" s="32"/>
      <c r="E96" s="39"/>
      <c r="F96" s="39">
        <v>0</v>
      </c>
      <c r="G96" s="61">
        <f t="shared" si="4"/>
        <v>0</v>
      </c>
    </row>
    <row r="97" spans="1:7" ht="25.5" x14ac:dyDescent="0.2">
      <c r="A97" s="58">
        <v>35</v>
      </c>
      <c r="B97" s="59" t="s">
        <v>156</v>
      </c>
      <c r="C97" s="39">
        <v>15000</v>
      </c>
      <c r="D97" s="32"/>
      <c r="E97" s="39"/>
      <c r="F97" s="39">
        <v>15000</v>
      </c>
      <c r="G97" s="61">
        <f t="shared" si="4"/>
        <v>1</v>
      </c>
    </row>
    <row r="98" spans="1:7" ht="25.5" x14ac:dyDescent="0.2">
      <c r="A98" s="58">
        <v>36</v>
      </c>
      <c r="B98" s="59" t="s">
        <v>157</v>
      </c>
      <c r="C98" s="39">
        <v>70000</v>
      </c>
      <c r="D98" s="67" t="s">
        <v>158</v>
      </c>
      <c r="E98" s="39">
        <v>70000</v>
      </c>
      <c r="F98" s="39">
        <v>66525.05</v>
      </c>
      <c r="G98" s="61">
        <f t="shared" si="4"/>
        <v>0.95035785714285714</v>
      </c>
    </row>
    <row r="99" spans="1:7" ht="25.5" x14ac:dyDescent="0.2">
      <c r="A99" s="58">
        <v>37</v>
      </c>
      <c r="B99" s="59" t="s">
        <v>159</v>
      </c>
      <c r="C99" s="39">
        <v>60000</v>
      </c>
      <c r="D99" s="38" t="s">
        <v>69</v>
      </c>
      <c r="E99" s="39">
        <v>60000</v>
      </c>
      <c r="F99" s="39">
        <v>57640.92</v>
      </c>
      <c r="G99" s="61">
        <v>1</v>
      </c>
    </row>
    <row r="100" spans="1:7" ht="51" x14ac:dyDescent="0.2">
      <c r="A100" s="58">
        <v>38</v>
      </c>
      <c r="B100" s="59" t="s">
        <v>160</v>
      </c>
      <c r="C100" s="39">
        <v>125000</v>
      </c>
      <c r="D100" s="38" t="s">
        <v>161</v>
      </c>
      <c r="E100" s="39">
        <v>125000</v>
      </c>
      <c r="F100" s="39">
        <v>74292</v>
      </c>
      <c r="G100" s="61">
        <f t="shared" si="4"/>
        <v>0.59433599999999998</v>
      </c>
    </row>
    <row r="101" spans="1:7" ht="25.5" x14ac:dyDescent="0.2">
      <c r="A101" s="58">
        <v>39</v>
      </c>
      <c r="B101" s="59" t="s">
        <v>162</v>
      </c>
      <c r="C101" s="39">
        <v>51500</v>
      </c>
      <c r="D101" s="32" t="s">
        <v>163</v>
      </c>
      <c r="E101" s="39">
        <v>51500</v>
      </c>
      <c r="F101" s="39">
        <v>42071.55</v>
      </c>
      <c r="G101" s="61">
        <f t="shared" si="4"/>
        <v>0.81692330097087384</v>
      </c>
    </row>
    <row r="102" spans="1:7" ht="25.5" x14ac:dyDescent="0.2">
      <c r="A102" s="58">
        <v>40</v>
      </c>
      <c r="B102" s="59" t="s">
        <v>164</v>
      </c>
      <c r="C102" s="68">
        <v>29000</v>
      </c>
      <c r="D102" s="38" t="s">
        <v>165</v>
      </c>
      <c r="E102" s="39">
        <v>28290</v>
      </c>
      <c r="F102" s="39">
        <v>28290</v>
      </c>
      <c r="G102" s="61">
        <v>1</v>
      </c>
    </row>
    <row r="103" spans="1:7" x14ac:dyDescent="0.2">
      <c r="A103" s="69">
        <v>41</v>
      </c>
      <c r="B103" s="59" t="s">
        <v>166</v>
      </c>
      <c r="C103" s="39">
        <v>73400</v>
      </c>
      <c r="D103" s="38" t="s">
        <v>23</v>
      </c>
      <c r="E103" s="39">
        <v>73382.786999999997</v>
      </c>
      <c r="F103" s="39">
        <v>69957.44200000001</v>
      </c>
      <c r="G103" s="70">
        <v>1</v>
      </c>
    </row>
    <row r="104" spans="1:7" ht="25.5" x14ac:dyDescent="0.2">
      <c r="A104" s="69">
        <v>42</v>
      </c>
      <c r="B104" s="59" t="s">
        <v>167</v>
      </c>
      <c r="C104" s="65">
        <v>20000</v>
      </c>
      <c r="D104" s="58" t="s">
        <v>168</v>
      </c>
      <c r="E104" s="39">
        <v>20000</v>
      </c>
      <c r="F104" s="39">
        <v>20000</v>
      </c>
      <c r="G104" s="70">
        <f t="shared" si="4"/>
        <v>1</v>
      </c>
    </row>
    <row r="105" spans="1:7" x14ac:dyDescent="0.2">
      <c r="A105" s="69">
        <v>43</v>
      </c>
      <c r="B105" s="59" t="s">
        <v>169</v>
      </c>
      <c r="C105" s="65">
        <v>5000</v>
      </c>
      <c r="D105" s="69" t="s">
        <v>69</v>
      </c>
      <c r="E105" s="39">
        <v>5000</v>
      </c>
      <c r="F105" s="39">
        <v>4348.679000000001</v>
      </c>
      <c r="G105" s="70">
        <f t="shared" si="4"/>
        <v>0.86973580000000017</v>
      </c>
    </row>
    <row r="106" spans="1:7" ht="25.5" x14ac:dyDescent="0.2">
      <c r="A106" s="69">
        <v>44</v>
      </c>
      <c r="B106" s="59" t="s">
        <v>170</v>
      </c>
      <c r="C106" s="65">
        <v>156000</v>
      </c>
      <c r="D106" s="69"/>
      <c r="E106" s="39">
        <v>65000</v>
      </c>
      <c r="F106" s="39">
        <v>71500</v>
      </c>
      <c r="G106" s="70">
        <f t="shared" si="4"/>
        <v>0.45833333333333331</v>
      </c>
    </row>
    <row r="107" spans="1:7" ht="51" x14ac:dyDescent="0.2">
      <c r="A107" s="69">
        <v>45</v>
      </c>
      <c r="B107" s="71" t="s">
        <v>171</v>
      </c>
      <c r="C107" s="65">
        <v>24500</v>
      </c>
      <c r="D107" s="32" t="s">
        <v>163</v>
      </c>
      <c r="E107" s="39">
        <v>15225.199000000001</v>
      </c>
      <c r="F107" s="39">
        <v>10938.1</v>
      </c>
      <c r="G107" s="70">
        <f t="shared" si="4"/>
        <v>0.4464530612244898</v>
      </c>
    </row>
    <row r="108" spans="1:7" x14ac:dyDescent="0.2">
      <c r="A108" s="69"/>
      <c r="B108" s="72" t="s">
        <v>37</v>
      </c>
      <c r="C108" s="73">
        <f>SUM(C63:C107)</f>
        <v>5248920</v>
      </c>
      <c r="D108" s="74"/>
      <c r="E108" s="73">
        <f t="shared" ref="E108:F108" si="5">SUM(E63:E107)</f>
        <v>4313772.0669999998</v>
      </c>
      <c r="F108" s="73">
        <f t="shared" si="5"/>
        <v>3533831.9486999996</v>
      </c>
      <c r="G108" s="75">
        <f>+F108/C108</f>
        <v>0.67324934437941508</v>
      </c>
    </row>
    <row r="109" spans="1:7" ht="38.25" x14ac:dyDescent="0.2">
      <c r="A109" s="76"/>
      <c r="B109" s="76" t="s">
        <v>1</v>
      </c>
      <c r="C109" s="77" t="s">
        <v>2</v>
      </c>
      <c r="D109" s="76" t="s">
        <v>3</v>
      </c>
      <c r="E109" s="77" t="s">
        <v>4</v>
      </c>
      <c r="F109" s="77" t="s">
        <v>5</v>
      </c>
      <c r="G109" s="76" t="s">
        <v>6</v>
      </c>
    </row>
    <row r="110" spans="1:7" x14ac:dyDescent="0.2">
      <c r="A110" s="97" t="s">
        <v>172</v>
      </c>
      <c r="B110" s="98"/>
      <c r="C110" s="98"/>
      <c r="D110" s="98"/>
      <c r="E110" s="98"/>
      <c r="F110" s="98"/>
      <c r="G110" s="99"/>
    </row>
    <row r="111" spans="1:7" ht="25.5" x14ac:dyDescent="0.2">
      <c r="A111" s="14">
        <v>1</v>
      </c>
      <c r="B111" s="78" t="s">
        <v>173</v>
      </c>
      <c r="C111" s="79">
        <v>197300</v>
      </c>
      <c r="D111" s="80" t="s">
        <v>174</v>
      </c>
      <c r="E111" s="32">
        <f>1125559.255+374380</f>
        <v>1499939.2549999999</v>
      </c>
      <c r="F111" s="79">
        <v>197284.82500000001</v>
      </c>
      <c r="G111" s="81">
        <f>+F111/C111</f>
        <v>0.9999230866700457</v>
      </c>
    </row>
    <row r="112" spans="1:7" ht="25.5" x14ac:dyDescent="0.2">
      <c r="A112" s="14">
        <v>2</v>
      </c>
      <c r="B112" s="82" t="s">
        <v>175</v>
      </c>
      <c r="C112" s="79">
        <v>165000</v>
      </c>
      <c r="D112" s="83" t="s">
        <v>176</v>
      </c>
      <c r="E112" s="79">
        <v>163452.35200000001</v>
      </c>
      <c r="F112" s="79">
        <v>103120.933</v>
      </c>
      <c r="G112" s="81">
        <f t="shared" ref="G112:G117" si="6">+F112/C112</f>
        <v>0.62497535151515149</v>
      </c>
    </row>
    <row r="113" spans="1:7" x14ac:dyDescent="0.2">
      <c r="A113" s="14">
        <v>3</v>
      </c>
      <c r="B113" s="82" t="s">
        <v>177</v>
      </c>
      <c r="C113" s="79">
        <v>66028.899999999994</v>
      </c>
      <c r="D113" s="83" t="s">
        <v>36</v>
      </c>
      <c r="E113" s="79">
        <v>66028.899999999994</v>
      </c>
      <c r="F113" s="79">
        <v>66028.899999999994</v>
      </c>
      <c r="G113" s="81">
        <f t="shared" si="6"/>
        <v>1</v>
      </c>
    </row>
    <row r="114" spans="1:7" x14ac:dyDescent="0.2">
      <c r="A114" s="14">
        <v>4</v>
      </c>
      <c r="B114" s="82" t="s">
        <v>178</v>
      </c>
      <c r="C114" s="79">
        <v>100000</v>
      </c>
      <c r="D114" s="83" t="s">
        <v>179</v>
      </c>
      <c r="E114" s="79">
        <v>99943.471000000005</v>
      </c>
      <c r="F114" s="79">
        <v>27844.302</v>
      </c>
      <c r="G114" s="81">
        <f t="shared" si="6"/>
        <v>0.27844301999999999</v>
      </c>
    </row>
    <row r="115" spans="1:7" ht="25.5" x14ac:dyDescent="0.2">
      <c r="A115" s="14">
        <v>5</v>
      </c>
      <c r="B115" s="82" t="s">
        <v>180</v>
      </c>
      <c r="C115" s="79">
        <v>255000</v>
      </c>
      <c r="D115" s="83" t="s">
        <v>181</v>
      </c>
      <c r="E115" s="79">
        <v>920002.04500000004</v>
      </c>
      <c r="F115" s="79">
        <v>114561.58900000001</v>
      </c>
      <c r="G115" s="81">
        <f t="shared" si="6"/>
        <v>0.44926113333333334</v>
      </c>
    </row>
    <row r="116" spans="1:7" x14ac:dyDescent="0.2">
      <c r="A116" s="14">
        <v>6</v>
      </c>
      <c r="B116" s="82" t="s">
        <v>182</v>
      </c>
      <c r="C116" s="79">
        <v>268448.37599999999</v>
      </c>
      <c r="D116" s="83" t="s">
        <v>183</v>
      </c>
      <c r="E116" s="79">
        <v>268448.37599999999</v>
      </c>
      <c r="F116" s="79">
        <v>178209.239</v>
      </c>
      <c r="G116" s="81">
        <f t="shared" si="6"/>
        <v>0.66384919758277849</v>
      </c>
    </row>
    <row r="117" spans="1:7" x14ac:dyDescent="0.2">
      <c r="A117" s="14">
        <v>7</v>
      </c>
      <c r="B117" s="82" t="s">
        <v>184</v>
      </c>
      <c r="C117" s="79">
        <v>106667</v>
      </c>
      <c r="D117" s="83" t="s">
        <v>185</v>
      </c>
      <c r="E117" s="79">
        <v>106667</v>
      </c>
      <c r="F117" s="79">
        <v>106667</v>
      </c>
      <c r="G117" s="81">
        <f t="shared" si="6"/>
        <v>1</v>
      </c>
    </row>
    <row r="118" spans="1:7" ht="38.25" x14ac:dyDescent="0.2">
      <c r="A118" s="6"/>
      <c r="B118" s="6" t="s">
        <v>1</v>
      </c>
      <c r="C118" s="7" t="s">
        <v>2</v>
      </c>
      <c r="D118" s="6" t="s">
        <v>3</v>
      </c>
      <c r="E118" s="7" t="s">
        <v>4</v>
      </c>
      <c r="F118" s="7" t="s">
        <v>5</v>
      </c>
      <c r="G118" s="6" t="s">
        <v>6</v>
      </c>
    </row>
    <row r="119" spans="1:7" x14ac:dyDescent="0.2">
      <c r="A119" s="97" t="s">
        <v>186</v>
      </c>
      <c r="B119" s="98"/>
      <c r="C119" s="98"/>
      <c r="D119" s="98"/>
      <c r="E119" s="98"/>
      <c r="F119" s="98"/>
      <c r="G119" s="99"/>
    </row>
    <row r="120" spans="1:7" ht="25.5" x14ac:dyDescent="0.2">
      <c r="A120" s="14">
        <v>1</v>
      </c>
      <c r="B120" s="84" t="s">
        <v>187</v>
      </c>
      <c r="C120" s="85">
        <v>70000</v>
      </c>
      <c r="D120" s="80"/>
      <c r="E120" s="86">
        <v>70000</v>
      </c>
      <c r="F120" s="79"/>
      <c r="G120" s="87">
        <f>+F120/C120</f>
        <v>0</v>
      </c>
    </row>
    <row r="121" spans="1:7" x14ac:dyDescent="0.2">
      <c r="A121" s="14">
        <v>2</v>
      </c>
      <c r="B121" s="84" t="s">
        <v>188</v>
      </c>
      <c r="C121" s="85">
        <v>70000</v>
      </c>
      <c r="D121" s="83"/>
      <c r="E121" s="86">
        <v>70000</v>
      </c>
      <c r="F121" s="79"/>
      <c r="G121" s="87">
        <f t="shared" ref="G121:G129" si="7">+F121/C121</f>
        <v>0</v>
      </c>
    </row>
    <row r="122" spans="1:7" x14ac:dyDescent="0.2">
      <c r="A122" s="14">
        <v>3</v>
      </c>
      <c r="B122" s="84" t="s">
        <v>189</v>
      </c>
      <c r="C122" s="85">
        <v>70000</v>
      </c>
      <c r="D122" s="83"/>
      <c r="E122" s="86">
        <v>70000</v>
      </c>
      <c r="F122" s="79"/>
      <c r="G122" s="87">
        <f t="shared" si="7"/>
        <v>0</v>
      </c>
    </row>
    <row r="123" spans="1:7" ht="25.5" x14ac:dyDescent="0.2">
      <c r="A123" s="14">
        <v>4</v>
      </c>
      <c r="B123" s="84" t="s">
        <v>190</v>
      </c>
      <c r="C123" s="85">
        <v>55000</v>
      </c>
      <c r="D123" s="83" t="s">
        <v>191</v>
      </c>
      <c r="E123" s="86">
        <v>55000</v>
      </c>
      <c r="F123" s="79">
        <v>50000</v>
      </c>
      <c r="G123" s="87">
        <f t="shared" si="7"/>
        <v>0.90909090909090906</v>
      </c>
    </row>
    <row r="124" spans="1:7" x14ac:dyDescent="0.2">
      <c r="A124" s="14">
        <v>5</v>
      </c>
      <c r="B124" s="84" t="s">
        <v>192</v>
      </c>
      <c r="C124" s="85">
        <v>15000</v>
      </c>
      <c r="D124" s="83" t="s">
        <v>193</v>
      </c>
      <c r="E124" s="86">
        <v>15000</v>
      </c>
      <c r="F124" s="79">
        <v>3774.7829999999999</v>
      </c>
      <c r="G124" s="87">
        <f t="shared" si="7"/>
        <v>0.25165219999999999</v>
      </c>
    </row>
    <row r="125" spans="1:7" x14ac:dyDescent="0.2">
      <c r="A125" s="14">
        <v>6</v>
      </c>
      <c r="B125" s="84" t="s">
        <v>194</v>
      </c>
      <c r="C125" s="85">
        <v>80000</v>
      </c>
      <c r="D125" s="83"/>
      <c r="E125" s="86">
        <v>80000</v>
      </c>
      <c r="F125" s="79"/>
      <c r="G125" s="87">
        <f t="shared" si="7"/>
        <v>0</v>
      </c>
    </row>
    <row r="126" spans="1:7" ht="25.5" x14ac:dyDescent="0.2">
      <c r="A126" s="14">
        <v>7</v>
      </c>
      <c r="B126" s="84" t="s">
        <v>195</v>
      </c>
      <c r="C126" s="85">
        <v>70000</v>
      </c>
      <c r="D126" s="83" t="s">
        <v>196</v>
      </c>
      <c r="E126" s="86">
        <v>70000</v>
      </c>
      <c r="F126" s="79">
        <v>68500</v>
      </c>
      <c r="G126" s="87">
        <f t="shared" si="7"/>
        <v>0.97857142857142854</v>
      </c>
    </row>
    <row r="127" spans="1:7" ht="25.5" x14ac:dyDescent="0.2">
      <c r="A127" s="88">
        <v>8</v>
      </c>
      <c r="B127" s="84" t="s">
        <v>197</v>
      </c>
      <c r="C127" s="85">
        <v>140000</v>
      </c>
      <c r="D127" s="88"/>
      <c r="E127" s="86">
        <v>140000</v>
      </c>
      <c r="F127" s="89"/>
      <c r="G127" s="87">
        <f>+F127/C127</f>
        <v>0</v>
      </c>
    </row>
    <row r="128" spans="1:7" ht="25.5" x14ac:dyDescent="0.2">
      <c r="A128" s="88">
        <v>9</v>
      </c>
      <c r="B128" s="84" t="s">
        <v>198</v>
      </c>
      <c r="C128" s="85">
        <v>140000</v>
      </c>
      <c r="D128" s="88" t="s">
        <v>199</v>
      </c>
      <c r="E128" s="86">
        <v>140000</v>
      </c>
      <c r="F128" s="89">
        <v>126822.476</v>
      </c>
      <c r="G128" s="87">
        <f t="shared" si="7"/>
        <v>0.90587482857142854</v>
      </c>
    </row>
    <row r="129" spans="1:7" x14ac:dyDescent="0.2">
      <c r="A129" s="88"/>
      <c r="B129" s="72" t="s">
        <v>37</v>
      </c>
      <c r="C129" s="90">
        <f>SUM(C120:C128)</f>
        <v>710000</v>
      </c>
      <c r="D129" s="91"/>
      <c r="E129" s="92">
        <f>SUM(E120:E128)</f>
        <v>710000</v>
      </c>
      <c r="F129" s="92">
        <f>SUM(F120:F128)</f>
        <v>249097.25899999999</v>
      </c>
      <c r="G129" s="93">
        <f t="shared" si="7"/>
        <v>0.3508412098591549</v>
      </c>
    </row>
  </sheetData>
  <protectedRanges>
    <protectedRange password="C780" sqref="B46" name="Munkhjargal_4_1_5_1_2_3_1_1_1"/>
    <protectedRange password="C780" sqref="B42 B45" name="Munkhjargal_4_1_5_1_2_1_2_1_1_1"/>
  </protectedRanges>
  <mergeCells count="7">
    <mergeCell ref="A119:G119"/>
    <mergeCell ref="A1:B1"/>
    <mergeCell ref="A3:G3"/>
    <mergeCell ref="A22:G22"/>
    <mergeCell ref="A41:G41"/>
    <mergeCell ref="A62:G62"/>
    <mergeCell ref="A110:G110"/>
  </mergeCells>
  <pageMargins left="0.7" right="0.28999999999999998" top="0.75" bottom="0.75" header="0.3" footer="0.3"/>
  <pageSetup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Нэгтгэл</vt:lpstr>
      <vt:lpstr>Нэгтгэл!Print_Area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2022-11-15T04:11:43Z</dcterms:created>
  <dcterms:modified xsi:type="dcterms:W3CDTF">2022-12-13T06:49:45Z</dcterms:modified>
</cp:coreProperties>
</file>